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\Desktop\прайсы с 01 02 2025\"/>
    </mc:Choice>
  </mc:AlternateContent>
  <xr:revisionPtr revIDLastSave="0" documentId="8_{481BC5EB-0785-410C-AFB3-71F863BA4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ходный материал" sheetId="1" r:id="rId1"/>
  </sheets>
  <definedNames>
    <definedName name="_xlnm.Print_Titles" localSheetId="0">'Расходный материал'!$5:$6</definedName>
  </definedNames>
  <calcPr calcId="181029"/>
</workbook>
</file>

<file path=xl/calcChain.xml><?xml version="1.0" encoding="utf-8"?>
<calcChain xmlns="http://schemas.openxmlformats.org/spreadsheetml/2006/main">
  <c r="S60" i="1" l="1"/>
  <c r="S59" i="1"/>
  <c r="S58" i="1"/>
  <c r="S53" i="1" l="1"/>
  <c r="M53" i="1"/>
  <c r="S41" i="1" l="1"/>
  <c r="S34" i="1" l="1"/>
  <c r="M52" i="1" l="1"/>
  <c r="S52" i="1"/>
  <c r="S31" i="1" l="1"/>
  <c r="S9" i="1" l="1"/>
  <c r="S10" i="1"/>
  <c r="S11" i="1"/>
  <c r="S12" i="1"/>
  <c r="S13" i="1"/>
  <c r="S14" i="1"/>
  <c r="S15" i="1"/>
  <c r="S16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3" i="1"/>
  <c r="S35" i="1"/>
  <c r="S36" i="1"/>
  <c r="S38" i="1"/>
  <c r="S39" i="1"/>
  <c r="S43" i="1"/>
  <c r="S45" i="1"/>
  <c r="S44" i="1"/>
  <c r="S46" i="1"/>
  <c r="S48" i="1"/>
  <c r="S49" i="1"/>
  <c r="S50" i="1"/>
  <c r="S51" i="1"/>
  <c r="S55" i="1"/>
  <c r="S56" i="1"/>
  <c r="S57" i="1"/>
  <c r="S8" i="1"/>
  <c r="K39" i="1" l="1"/>
  <c r="K38" i="1"/>
</calcChain>
</file>

<file path=xl/sharedStrings.xml><?xml version="1.0" encoding="utf-8"?>
<sst xmlns="http://schemas.openxmlformats.org/spreadsheetml/2006/main" count="351" uniqueCount="131">
  <si>
    <t>№</t>
  </si>
  <si>
    <t>Наименование</t>
  </si>
  <si>
    <t>Сырьё</t>
  </si>
  <si>
    <t>Цвет</t>
  </si>
  <si>
    <t>Слои</t>
  </si>
  <si>
    <t>Ширина листа, мм</t>
  </si>
  <si>
    <t>Длина листа, мм</t>
  </si>
  <si>
    <t>Количество листов, шт</t>
  </si>
  <si>
    <t>Длина рулона, м</t>
  </si>
  <si>
    <t>М</t>
  </si>
  <si>
    <t>белый</t>
  </si>
  <si>
    <t>-</t>
  </si>
  <si>
    <t>ОМ</t>
  </si>
  <si>
    <t>Ц</t>
  </si>
  <si>
    <t>синий</t>
  </si>
  <si>
    <t>Артикул</t>
  </si>
  <si>
    <t>T101</t>
  </si>
  <si>
    <t>T102</t>
  </si>
  <si>
    <t>T203</t>
  </si>
  <si>
    <t>T204</t>
  </si>
  <si>
    <t>T305</t>
  </si>
  <si>
    <t>T206</t>
  </si>
  <si>
    <t>T207</t>
  </si>
  <si>
    <t>T309</t>
  </si>
  <si>
    <t>K101</t>
  </si>
  <si>
    <t>K203</t>
  </si>
  <si>
    <t>W201</t>
  </si>
  <si>
    <t>W202</t>
  </si>
  <si>
    <t>TV201</t>
  </si>
  <si>
    <t>TV302</t>
  </si>
  <si>
    <t>KZ202</t>
  </si>
  <si>
    <t>KZ303</t>
  </si>
  <si>
    <t>KV104</t>
  </si>
  <si>
    <t>KV205</t>
  </si>
  <si>
    <t>KV306</t>
  </si>
  <si>
    <t>KW208</t>
  </si>
  <si>
    <t>KW309</t>
  </si>
  <si>
    <t>Диаметр гильзы, мм</t>
  </si>
  <si>
    <t>Диаметр рулона, мм</t>
  </si>
  <si>
    <t>KP105</t>
  </si>
  <si>
    <t>KP206</t>
  </si>
  <si>
    <t>KP208</t>
  </si>
  <si>
    <t>WP203</t>
  </si>
  <si>
    <t xml:space="preserve"> -</t>
  </si>
  <si>
    <t>Полотенца для рук V-сложение Veiro Professional Basic</t>
  </si>
  <si>
    <t>Полотенца для рук V-сложение Veiro Professional Comfort</t>
  </si>
  <si>
    <t>Полотенца для рук V-сложение Veiro Professional Premium</t>
  </si>
  <si>
    <t>Полотенца для рук Z-сложение Veiro Professional Comfort</t>
  </si>
  <si>
    <t>Полотенца для рук Z-сложение Veiro Professional Premium</t>
  </si>
  <si>
    <t>Полотенца для рук W-сложение Veiro Professional Comfort</t>
  </si>
  <si>
    <t>Полотенца для рук W-сложение Veiro Professional Premium</t>
  </si>
  <si>
    <t>Полотенца бумажные в рулонах Veiro Professional Basic</t>
  </si>
  <si>
    <t>Полотенца бумажные в рулонах Veiro Professional Comfort</t>
  </si>
  <si>
    <t>Полотенца бумажные в рулонах с центральной вытяжкой Veiro Professional Basic</t>
  </si>
  <si>
    <t>Полотенца бумажные в рулонах с центральной вытяжкой Veiro Professional Comfort</t>
  </si>
  <si>
    <t>Протирочный материал Veiro Professional Comfort</t>
  </si>
  <si>
    <t>Протирочный материал с центральной вытяжкой Veiro Professional Comfort</t>
  </si>
  <si>
    <t>Туалетная бумага V-сложение Veiro Professional Comfort</t>
  </si>
  <si>
    <t>Туалетная бумага V-сложение Veiro Professional Premium</t>
  </si>
  <si>
    <t>Туалетная бумага в рулонах</t>
  </si>
  <si>
    <t>Туалетная бумага в больших рулонах Veiro Professional Basic</t>
  </si>
  <si>
    <t>Туалетная бумага в средних рулонах Veiro Professional Basic</t>
  </si>
  <si>
    <t>Туалетная бумага в средних рулонах Veiro Professional Comfort</t>
  </si>
  <si>
    <t>Туалетная бумага в средних рулонах Veiro Professional Premium</t>
  </si>
  <si>
    <t>Туалетная бумага Veiro Professional Comfort</t>
  </si>
  <si>
    <t>Туалетная бумага Veiro Professional Premium</t>
  </si>
  <si>
    <t>Групповая упаковка (рулонов/пачек)</t>
  </si>
  <si>
    <t>Паллета (гр.уп-вок)</t>
  </si>
  <si>
    <t>Полотенца для рук в листах</t>
  </si>
  <si>
    <t>Туалетная бумага в листах</t>
  </si>
  <si>
    <t>Протирочный материал в рулонах</t>
  </si>
  <si>
    <t>Диспенсерная система</t>
  </si>
  <si>
    <t>Инд-ая Упаковка</t>
  </si>
  <si>
    <t>Полотенца бумажные в рулонах</t>
  </si>
  <si>
    <t>Полотенца бумажные в рулонах с центральной вытяжкой</t>
  </si>
  <si>
    <t>Фото</t>
  </si>
  <si>
    <t>KV210</t>
  </si>
  <si>
    <t>Салфетки бумажные в листах</t>
  </si>
  <si>
    <t>NV211</t>
  </si>
  <si>
    <t>KZ312</t>
  </si>
  <si>
    <t>Туалетная бумага в средних рулонах с центральной вытяжкой Veiro Professional Comfort</t>
  </si>
  <si>
    <t>Т201</t>
  </si>
  <si>
    <t xml:space="preserve">Туалетная бумага в средних рулонах Veiro Professional Comfort </t>
  </si>
  <si>
    <t>Полотенца для рук Z-сложение (растворимые в воде) Veiro Professional Premium</t>
  </si>
  <si>
    <t>TP210</t>
  </si>
  <si>
    <t>KP210</t>
  </si>
  <si>
    <t>T207/1</t>
  </si>
  <si>
    <t>Салфетки бумажные V-сложение Veiro Professional Comfort</t>
  </si>
  <si>
    <t>N302</t>
  </si>
  <si>
    <t>K211</t>
  </si>
  <si>
    <t>POD</t>
  </si>
  <si>
    <t>JUMBO</t>
  </si>
  <si>
    <t>PRIMA</t>
  </si>
  <si>
    <t>EASYROLL</t>
  </si>
  <si>
    <t>натуральный</t>
  </si>
  <si>
    <t>KP112</t>
  </si>
  <si>
    <t>EASYNAP midi / EASYNAP maxi</t>
  </si>
  <si>
    <t>L-ONE</t>
  </si>
  <si>
    <t>WIPSTAND /  WIPWALL</t>
  </si>
  <si>
    <t>T211</t>
  </si>
  <si>
    <t>Туалетная бумага в малых рулонах с центральной вытяжкой Veiro Professional Comfort</t>
  </si>
  <si>
    <t>Покрытия бумажные на унитаз</t>
  </si>
  <si>
    <t>SC300</t>
  </si>
  <si>
    <t>SEATCOVER</t>
  </si>
  <si>
    <t>Индивидуальные бумажные покрытия на унитаз 1/2-сложение Premium</t>
  </si>
  <si>
    <t>Т314</t>
  </si>
  <si>
    <t>N303</t>
  </si>
  <si>
    <t>Салфетки бумажные косметические Veiro Professional Premium (куб)</t>
  </si>
  <si>
    <t>Т316</t>
  </si>
  <si>
    <r>
      <t xml:space="preserve">Рекомендованная цена для конечных клиентов за рулон/пачку </t>
    </r>
    <r>
      <rPr>
        <b/>
        <sz val="12"/>
        <color rgb="FFFF0000"/>
        <rFont val="Arial Narrow"/>
        <family val="2"/>
        <charset val="204"/>
      </rPr>
      <t xml:space="preserve"> c НДС</t>
    </r>
    <r>
      <rPr>
        <b/>
        <sz val="12"/>
        <rFont val="Arial Narrow"/>
        <family val="2"/>
        <charset val="204"/>
      </rPr>
      <t xml:space="preserve"> </t>
    </r>
    <r>
      <rPr>
        <b/>
        <sz val="12"/>
        <color rgb="FFFF0000"/>
        <rFont val="Arial Narrow"/>
        <family val="2"/>
        <charset val="204"/>
      </rPr>
      <t xml:space="preserve">20% </t>
    </r>
    <r>
      <rPr>
        <b/>
        <sz val="12"/>
        <rFont val="Arial Narrow"/>
        <family val="2"/>
        <charset val="204"/>
      </rPr>
      <t>, руб</t>
    </r>
  </si>
  <si>
    <r>
      <t xml:space="preserve">Рекомендованная цена для конечных клиентов за рулон/пачку </t>
    </r>
    <r>
      <rPr>
        <b/>
        <sz val="12"/>
        <color rgb="FFFF0000"/>
        <rFont val="Arial Narrow"/>
        <family val="2"/>
        <charset val="204"/>
      </rPr>
      <t xml:space="preserve"> БЕЗ НДС</t>
    </r>
    <r>
      <rPr>
        <b/>
        <sz val="12"/>
        <rFont val="Arial Narrow"/>
        <family val="2"/>
        <charset val="204"/>
      </rPr>
      <t>, руб</t>
    </r>
  </si>
  <si>
    <t xml:space="preserve">   </t>
  </si>
  <si>
    <t>NZ316</t>
  </si>
  <si>
    <t>EASYNAP mini</t>
  </si>
  <si>
    <t>Салфетки бумажные Z-сложение Veiro Professional Premium</t>
  </si>
  <si>
    <t>Салфетки бумажные косметические Veiro Professional Premium (пенал)</t>
  </si>
  <si>
    <r>
      <t xml:space="preserve">Полотенца бумажные в рулонах Veiro Professional Basic </t>
    </r>
    <r>
      <rPr>
        <sz val="14"/>
        <color rgb="FF00B050"/>
        <rFont val="Arial Narrow"/>
        <family val="2"/>
        <charset val="204"/>
      </rPr>
      <t>(ультрапрочные</t>
    </r>
    <r>
      <rPr>
        <sz val="14"/>
        <rFont val="Arial Narrow"/>
        <family val="2"/>
        <charset val="204"/>
      </rPr>
      <t>)</t>
    </r>
  </si>
  <si>
    <t>WP305</t>
  </si>
  <si>
    <r>
      <t xml:space="preserve">Полотенца </t>
    </r>
    <r>
      <rPr>
        <sz val="14"/>
        <color rgb="FFFF0000"/>
        <rFont val="Arial Narrow"/>
        <family val="2"/>
        <charset val="204"/>
      </rPr>
      <t>промышленные</t>
    </r>
    <r>
      <rPr>
        <sz val="14"/>
        <rFont val="Arial Narrow"/>
        <family val="2"/>
        <charset val="204"/>
      </rPr>
      <t xml:space="preserve"> бумажные в рулонах Veiro Professional Premium </t>
    </r>
    <r>
      <rPr>
        <sz val="14"/>
        <color rgb="FF00B050"/>
        <rFont val="Arial Narrow"/>
        <family val="2"/>
        <charset val="204"/>
      </rPr>
      <t>(ультрапрочные</t>
    </r>
    <r>
      <rPr>
        <sz val="14"/>
        <rFont val="Arial Narrow"/>
        <family val="2"/>
        <charset val="204"/>
      </rPr>
      <t>)</t>
    </r>
  </si>
  <si>
    <t>K207/1</t>
  </si>
  <si>
    <t>W401</t>
  </si>
  <si>
    <t>W402</t>
  </si>
  <si>
    <t>W403</t>
  </si>
  <si>
    <t>бирюзовый</t>
  </si>
  <si>
    <t>NEW!!!</t>
  </si>
  <si>
    <t>Ц+PET</t>
  </si>
  <si>
    <t>Ц+PP</t>
  </si>
  <si>
    <t>Протирочный материал нетканый Veiro Professional Premium (целлюлоза 55%, искусственные волокна PET 45%,  68г/м2)</t>
  </si>
  <si>
    <t>Протирочный материал нетканый Veiro Professional Premium (целлюлоза 80%, искусственные волокна PP 20%,  60г/м2)</t>
  </si>
  <si>
    <t>Протирочный материал нетканый Veiro Professional Premium (целлюлоза 70%, искусственные волокна PP 30%, 75г/м2)</t>
  </si>
  <si>
    <t>ООО"ПРОФГИГИЕНА"                                                                                            г. Москва, ул.Мневники,д.1                                                                                 8-926-919-88-47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</si>
</sst>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0.00;[Red]0.00"/>
    <numFmt numFmtId="167" formatCode="#,##0.0"/>
  </numFmts>
  <fonts count="20" x14ac:knownFonts="1">
    <font>
      <sz val="11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8"/>
      <name val="Arial"/>
      <family val="2"/>
    </font>
    <font>
      <b/>
      <sz val="14"/>
      <name val="Arial Narrow"/>
      <family val="2"/>
      <charset val="204"/>
    </font>
    <font>
      <sz val="14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 Narrow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Arial Narrow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4"/>
      <name val="Cambria"/>
      <family val="1"/>
      <charset val="204"/>
      <scheme val="major"/>
    </font>
    <font>
      <b/>
      <sz val="12"/>
      <color rgb="FFFF0000"/>
      <name val="Arial Narrow"/>
      <family val="2"/>
      <charset val="204"/>
    </font>
    <font>
      <b/>
      <sz val="18"/>
      <color rgb="FFFF0000"/>
      <name val="Calibri"/>
      <family val="2"/>
      <charset val="204"/>
      <scheme val="minor"/>
    </font>
    <font>
      <b/>
      <sz val="20"/>
      <name val="Arial Narrow"/>
      <family val="2"/>
      <charset val="204"/>
    </font>
    <font>
      <sz val="16"/>
      <name val="Arial Narrow"/>
      <family val="2"/>
      <charset val="204"/>
    </font>
    <font>
      <sz val="14"/>
      <color rgb="FF00B050"/>
      <name val="Arial Narrow"/>
      <family val="2"/>
      <charset val="204"/>
    </font>
    <font>
      <sz val="14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5" fillId="0" borderId="0" applyFont="0" applyFill="0" applyBorder="0" applyAlignment="0" applyProtection="0"/>
  </cellStyleXfs>
  <cellXfs count="81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4" fillId="3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8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12" fillId="0" borderId="0" xfId="0" applyFont="1" applyAlignment="1">
      <alignment horizontal="center" vertical="center"/>
    </xf>
    <xf numFmtId="166" fontId="13" fillId="0" borderId="3" xfId="0" applyNumberFormat="1" applyFont="1" applyBorder="1" applyAlignment="1">
      <alignment horizontal="center" vertical="center"/>
    </xf>
    <xf numFmtId="3" fontId="4" fillId="3" borderId="5" xfId="2" applyNumberFormat="1" applyFont="1" applyFill="1" applyBorder="1" applyAlignment="1">
      <alignment horizontal="center" vertical="center" wrapText="1"/>
    </xf>
    <xf numFmtId="166" fontId="13" fillId="0" borderId="1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167" fontId="4" fillId="0" borderId="1" xfId="2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65" fontId="4" fillId="0" borderId="1" xfId="2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3" fontId="10" fillId="2" borderId="1" xfId="0" applyNumberFormat="1" applyFont="1" applyFill="1" applyBorder="1"/>
    <xf numFmtId="0" fontId="16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1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/>
    <xf numFmtId="0" fontId="1" fillId="2" borderId="3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11" fillId="2" borderId="2" xfId="0" applyFont="1" applyFill="1" applyBorder="1"/>
    <xf numFmtId="0" fontId="16" fillId="2" borderId="2" xfId="0" applyFont="1" applyFill="1" applyBorder="1" applyAlignment="1">
      <alignment horizontal="left" vertical="center"/>
    </xf>
    <xf numFmtId="0" fontId="0" fillId="0" borderId="12" xfId="0" applyBorder="1"/>
    <xf numFmtId="0" fontId="0" fillId="0" borderId="16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3" fontId="4" fillId="3" borderId="14" xfId="2" applyNumberFormat="1" applyFont="1" applyFill="1" applyBorder="1" applyAlignment="1">
      <alignment horizontal="center" vertical="center" wrapText="1"/>
    </xf>
    <xf numFmtId="166" fontId="13" fillId="0" borderId="14" xfId="0" applyNumberFormat="1" applyFont="1" applyBorder="1" applyAlignment="1">
      <alignment horizontal="center" vertical="center"/>
    </xf>
    <xf numFmtId="166" fontId="13" fillId="0" borderId="15" xfId="0" applyNumberFormat="1" applyFont="1" applyBorder="1" applyAlignment="1">
      <alignment horizontal="center" vertical="center"/>
    </xf>
    <xf numFmtId="0" fontId="3" fillId="2" borderId="3" xfId="0" applyFont="1" applyFill="1" applyBorder="1"/>
    <xf numFmtId="0" fontId="4" fillId="3" borderId="18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59872</xdr:colOff>
      <xdr:row>17</xdr:row>
      <xdr:rowOff>124558</xdr:rowOff>
    </xdr:from>
    <xdr:to>
      <xdr:col>3</xdr:col>
      <xdr:colOff>1450730</xdr:colOff>
      <xdr:row>17</xdr:row>
      <xdr:rowOff>775608</xdr:rowOff>
    </xdr:to>
    <xdr:pic>
      <xdr:nvPicPr>
        <xdr:cNvPr id="1849" name="Рисунок 10" descr="T101.jpg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7334" y="12316558"/>
          <a:ext cx="1390858" cy="65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69272</xdr:colOff>
      <xdr:row>7</xdr:row>
      <xdr:rowOff>158750</xdr:rowOff>
    </xdr:from>
    <xdr:to>
      <xdr:col>3</xdr:col>
      <xdr:colOff>1428750</xdr:colOff>
      <xdr:row>7</xdr:row>
      <xdr:rowOff>865909</xdr:rowOff>
    </xdr:to>
    <xdr:pic>
      <xdr:nvPicPr>
        <xdr:cNvPr id="44" name="Рисунок 43" descr="C:\Users\Геннадий\Desktop\Гуляева\Бланки\Фото продукции\JPG\Proff_3D\jpg\KV104_Basiс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60397" y="3048000"/>
          <a:ext cx="1359478" cy="707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51955</xdr:colOff>
      <xdr:row>11</xdr:row>
      <xdr:rowOff>103909</xdr:rowOff>
    </xdr:from>
    <xdr:to>
      <xdr:col>3</xdr:col>
      <xdr:colOff>1432744</xdr:colOff>
      <xdr:row>11</xdr:row>
      <xdr:rowOff>819526</xdr:rowOff>
    </xdr:to>
    <xdr:pic>
      <xdr:nvPicPr>
        <xdr:cNvPr id="47" name="Рисунок 46" descr="C:\Users\Геннадий\Desktop\Гуляева\Бланки\Фото продукции\JPG\Proff_3D\jpg\KV210_Comfort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47410" y="7360227"/>
          <a:ext cx="1380789" cy="715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69273</xdr:colOff>
      <xdr:row>14</xdr:row>
      <xdr:rowOff>69273</xdr:rowOff>
    </xdr:from>
    <xdr:to>
      <xdr:col>3</xdr:col>
      <xdr:colOff>1450062</xdr:colOff>
      <xdr:row>14</xdr:row>
      <xdr:rowOff>784890</xdr:rowOff>
    </xdr:to>
    <xdr:pic>
      <xdr:nvPicPr>
        <xdr:cNvPr id="48" name="Рисунок 47" descr="C:\Users\Геннадий\Desktop\Гуляева\Бланки\Фото продукции\JPG\Proff_3D\jpg\KV210_Comfort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64728" y="10079182"/>
          <a:ext cx="1380789" cy="715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51955</xdr:colOff>
      <xdr:row>8</xdr:row>
      <xdr:rowOff>138546</xdr:rowOff>
    </xdr:from>
    <xdr:to>
      <xdr:col>3</xdr:col>
      <xdr:colOff>1432744</xdr:colOff>
      <xdr:row>8</xdr:row>
      <xdr:rowOff>854163</xdr:rowOff>
    </xdr:to>
    <xdr:pic>
      <xdr:nvPicPr>
        <xdr:cNvPr id="51" name="Рисунок 50" descr="C:\Users\Геннадий\Desktop\Гуляева\Бланки\Фото продукции\JPG\Proff_3D\jpg\KV210_Comfort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47410" y="4537364"/>
          <a:ext cx="1380789" cy="715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64943</xdr:colOff>
      <xdr:row>9</xdr:row>
      <xdr:rowOff>190500</xdr:rowOff>
    </xdr:from>
    <xdr:to>
      <xdr:col>3</xdr:col>
      <xdr:colOff>1445732</xdr:colOff>
      <xdr:row>9</xdr:row>
      <xdr:rowOff>906117</xdr:rowOff>
    </xdr:to>
    <xdr:pic>
      <xdr:nvPicPr>
        <xdr:cNvPr id="52" name="Рисунок 51" descr="C:\Users\Геннадий\Desktop\Гуляева\Бланки\Фото продукции\JPG\Proff_3D\jpg\KV210_Comfort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56068" y="4984750"/>
          <a:ext cx="1380789" cy="715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51956</xdr:colOff>
      <xdr:row>10</xdr:row>
      <xdr:rowOff>86591</xdr:rowOff>
    </xdr:from>
    <xdr:to>
      <xdr:col>3</xdr:col>
      <xdr:colOff>1472046</xdr:colOff>
      <xdr:row>10</xdr:row>
      <xdr:rowOff>796637</xdr:rowOff>
    </xdr:to>
    <xdr:pic>
      <xdr:nvPicPr>
        <xdr:cNvPr id="53" name="Рисунок 52" descr="C:\Users\Геннадий\Desktop\Гуляева\Бланки\Фото продукции\JPG\Proff_3D\jpg\KV306_Premium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47411" y="6390409"/>
          <a:ext cx="1420090" cy="71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51956</xdr:colOff>
      <xdr:row>12</xdr:row>
      <xdr:rowOff>138545</xdr:rowOff>
    </xdr:from>
    <xdr:to>
      <xdr:col>3</xdr:col>
      <xdr:colOff>1420092</xdr:colOff>
      <xdr:row>12</xdr:row>
      <xdr:rowOff>744682</xdr:rowOff>
    </xdr:to>
    <xdr:pic>
      <xdr:nvPicPr>
        <xdr:cNvPr id="54" name="Рисунок 53" descr="C:\Users\Геннадий\Desktop\Гуляева\Бланки\Фото продукции\JPG\Proff_3D\jpg\KV306_Premium.jp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247411" y="8312727"/>
          <a:ext cx="1368136" cy="6061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86591</xdr:colOff>
      <xdr:row>13</xdr:row>
      <xdr:rowOff>51955</xdr:rowOff>
    </xdr:from>
    <xdr:to>
      <xdr:col>3</xdr:col>
      <xdr:colOff>1437409</xdr:colOff>
      <xdr:row>13</xdr:row>
      <xdr:rowOff>762001</xdr:rowOff>
    </xdr:to>
    <xdr:pic>
      <xdr:nvPicPr>
        <xdr:cNvPr id="55" name="Рисунок 54" descr="C:\Users\Геннадий\Desktop\Гуляева\Бланки\Фото продукции\JPG\Proff_3D\jpg\KV306_Premium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282046" y="9144000"/>
          <a:ext cx="1350818" cy="71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51954</xdr:colOff>
      <xdr:row>15</xdr:row>
      <xdr:rowOff>69273</xdr:rowOff>
    </xdr:from>
    <xdr:to>
      <xdr:col>3</xdr:col>
      <xdr:colOff>1454726</xdr:colOff>
      <xdr:row>15</xdr:row>
      <xdr:rowOff>848591</xdr:rowOff>
    </xdr:to>
    <xdr:pic>
      <xdr:nvPicPr>
        <xdr:cNvPr id="56" name="Рисунок 55" descr="C:\Users\Геннадий\Desktop\Гуляева\Бланки\Фото продукции\JPG\Proff_3D\jpg\KV306_Premium.jp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247409" y="10997046"/>
          <a:ext cx="1402772" cy="7793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175180</xdr:colOff>
      <xdr:row>32</xdr:row>
      <xdr:rowOff>73936</xdr:rowOff>
    </xdr:from>
    <xdr:to>
      <xdr:col>3</xdr:col>
      <xdr:colOff>1317625</xdr:colOff>
      <xdr:row>32</xdr:row>
      <xdr:rowOff>809625</xdr:rowOff>
    </xdr:to>
    <xdr:pic>
      <xdr:nvPicPr>
        <xdr:cNvPr id="58" name="Рисунок 57" descr="C:\Users\Геннадий\Desktop\Гуляева\Бланки\Фото продукции\JPG\Proff_3D\jpg\NV211_Comfort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366305" y="21711561"/>
          <a:ext cx="1142445" cy="735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294410</xdr:colOff>
      <xdr:row>37</xdr:row>
      <xdr:rowOff>51954</xdr:rowOff>
    </xdr:from>
    <xdr:to>
      <xdr:col>3</xdr:col>
      <xdr:colOff>1150160</xdr:colOff>
      <xdr:row>38</xdr:row>
      <xdr:rowOff>0</xdr:rowOff>
    </xdr:to>
    <xdr:pic>
      <xdr:nvPicPr>
        <xdr:cNvPr id="59" name="Рисунок 58" descr="C:\Users\Геннадий\Desktop\Гуляева\Бланки\Фото продукции\JPG\Proff_3D\jpg\TV201_Comfort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489865" y="23414181"/>
          <a:ext cx="855750" cy="865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294409</xdr:colOff>
      <xdr:row>38</xdr:row>
      <xdr:rowOff>103909</xdr:rowOff>
    </xdr:from>
    <xdr:to>
      <xdr:col>3</xdr:col>
      <xdr:colOff>1146951</xdr:colOff>
      <xdr:row>38</xdr:row>
      <xdr:rowOff>851331</xdr:rowOff>
    </xdr:to>
    <xdr:pic>
      <xdr:nvPicPr>
        <xdr:cNvPr id="60" name="Рисунок 59" descr="C:\Users\Геннадий\Desktop\Гуляева\Бланки\Фото продукции\JPG\Proff_3D\jpg\TV302_Premium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489864" y="24384000"/>
          <a:ext cx="852542" cy="747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54427</xdr:colOff>
      <xdr:row>27</xdr:row>
      <xdr:rowOff>149679</xdr:rowOff>
    </xdr:from>
    <xdr:to>
      <xdr:col>3</xdr:col>
      <xdr:colOff>1402967</xdr:colOff>
      <xdr:row>27</xdr:row>
      <xdr:rowOff>830036</xdr:rowOff>
    </xdr:to>
    <xdr:pic>
      <xdr:nvPicPr>
        <xdr:cNvPr id="41" name="Рисунок 40" descr="C:\Users\Геннадий\Desktop\Гуляева\Бланки\Фото продукции\JPG\Proff_3D\jpg\T207_Comfort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252356" y="19376572"/>
          <a:ext cx="1348540" cy="680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13607</xdr:colOff>
      <xdr:row>28</xdr:row>
      <xdr:rowOff>136072</xdr:rowOff>
    </xdr:from>
    <xdr:to>
      <xdr:col>3</xdr:col>
      <xdr:colOff>1455965</xdr:colOff>
      <xdr:row>28</xdr:row>
      <xdr:rowOff>830036</xdr:rowOff>
    </xdr:to>
    <xdr:pic>
      <xdr:nvPicPr>
        <xdr:cNvPr id="46" name="Рисунок 45" descr="C:\Users\Геннадий\Desktop\Гуляева\Бланки\Фото продукции\JPG\Proff_3D\jpg\T308-309_Premium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211536" y="21227143"/>
          <a:ext cx="1442358" cy="6939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222250</xdr:colOff>
      <xdr:row>1</xdr:row>
      <xdr:rowOff>197304</xdr:rowOff>
    </xdr:from>
    <xdr:to>
      <xdr:col>18</xdr:col>
      <xdr:colOff>1322186</xdr:colOff>
      <xdr:row>2</xdr:row>
      <xdr:rowOff>317500</xdr:rowOff>
    </xdr:to>
    <xdr:pic>
      <xdr:nvPicPr>
        <xdr:cNvPr id="49" name="Рисунок 48" descr="C:\Users\Геннадий\AppData\Local\Microsoft\Windows\Temporary Internet Files\Content.Outlook\KEX239ZR\prof1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1160125" y="403679"/>
          <a:ext cx="4787265" cy="6440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171658</xdr:colOff>
      <xdr:row>18</xdr:row>
      <xdr:rowOff>174800</xdr:rowOff>
    </xdr:from>
    <xdr:to>
      <xdr:col>3</xdr:col>
      <xdr:colOff>1246623</xdr:colOff>
      <xdr:row>18</xdr:row>
      <xdr:rowOff>759907</xdr:rowOff>
    </xdr:to>
    <xdr:pic>
      <xdr:nvPicPr>
        <xdr:cNvPr id="22" name="Рисунок 21" descr="C:\Users\Геннадий\Desktop\Гуляева\Бланки\Фото продукции\JPG\Proff_3D\jpg\T102_Basiс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359120" y="13275338"/>
          <a:ext cx="1074965" cy="585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178985</xdr:colOff>
      <xdr:row>20</xdr:row>
      <xdr:rowOff>175846</xdr:rowOff>
    </xdr:from>
    <xdr:to>
      <xdr:col>3</xdr:col>
      <xdr:colOff>1282210</xdr:colOff>
      <xdr:row>20</xdr:row>
      <xdr:rowOff>791439</xdr:rowOff>
    </xdr:to>
    <xdr:pic>
      <xdr:nvPicPr>
        <xdr:cNvPr id="23" name="Рисунок 22" descr="C:\Users\Геннадий\Desktop\Гуляева\Бланки\Фото продукции\JPG\Proff_3D\jpg\T203_Comfort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366447" y="14192250"/>
          <a:ext cx="1103225" cy="6155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190501</xdr:colOff>
      <xdr:row>21</xdr:row>
      <xdr:rowOff>108858</xdr:rowOff>
    </xdr:from>
    <xdr:to>
      <xdr:col>3</xdr:col>
      <xdr:colOff>1194289</xdr:colOff>
      <xdr:row>21</xdr:row>
      <xdr:rowOff>748394</xdr:rowOff>
    </xdr:to>
    <xdr:pic>
      <xdr:nvPicPr>
        <xdr:cNvPr id="24" name="Рисунок 23" descr="C:\Users\Геннадий\Desktop\Гуляева\Бланки\Фото продукции\JPG\Proff_3D\jpg\T204_Comfort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377963" y="15048454"/>
          <a:ext cx="1003788" cy="6395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163286</xdr:colOff>
      <xdr:row>25</xdr:row>
      <xdr:rowOff>108857</xdr:rowOff>
    </xdr:from>
    <xdr:to>
      <xdr:col>3</xdr:col>
      <xdr:colOff>1274884</xdr:colOff>
      <xdr:row>25</xdr:row>
      <xdr:rowOff>748393</xdr:rowOff>
    </xdr:to>
    <xdr:pic>
      <xdr:nvPicPr>
        <xdr:cNvPr id="25" name="Рисунок 24" descr="C:\Users\Геннадий\Desktop\Гуляева\Бланки\Фото продукции\JPG\Proff_3D\jpg\T305_Premium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350748" y="15956992"/>
          <a:ext cx="1111598" cy="6395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272144</xdr:colOff>
      <xdr:row>22</xdr:row>
      <xdr:rowOff>139211</xdr:rowOff>
    </xdr:from>
    <xdr:to>
      <xdr:col>3</xdr:col>
      <xdr:colOff>1143000</xdr:colOff>
      <xdr:row>22</xdr:row>
      <xdr:rowOff>676485</xdr:rowOff>
    </xdr:to>
    <xdr:pic>
      <xdr:nvPicPr>
        <xdr:cNvPr id="26" name="Рисунок 25" descr="C:\Users\Геннадий\Desktop\Гуляева\Бланки\Фото продукции\JPG\Proff_3D\jpg\T206__Comfort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459606" y="16903211"/>
          <a:ext cx="870856" cy="537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244927</xdr:colOff>
      <xdr:row>23</xdr:row>
      <xdr:rowOff>14654</xdr:rowOff>
    </xdr:from>
    <xdr:to>
      <xdr:col>3</xdr:col>
      <xdr:colOff>1311519</xdr:colOff>
      <xdr:row>23</xdr:row>
      <xdr:rowOff>748394</xdr:rowOff>
    </xdr:to>
    <xdr:pic>
      <xdr:nvPicPr>
        <xdr:cNvPr id="27" name="Рисунок 26" descr="C:\Users\Геннадий\Desktop\Гуляева\Бланки\Фото продукции\JPG\Proff_3D\jpg\TP210_Comfort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432389" y="17577289"/>
          <a:ext cx="1066592" cy="733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455839</xdr:colOff>
      <xdr:row>42</xdr:row>
      <xdr:rowOff>13607</xdr:rowOff>
    </xdr:from>
    <xdr:to>
      <xdr:col>3</xdr:col>
      <xdr:colOff>970499</xdr:colOff>
      <xdr:row>43</xdr:row>
      <xdr:rowOff>3621</xdr:rowOff>
    </xdr:to>
    <xdr:pic>
      <xdr:nvPicPr>
        <xdr:cNvPr id="28" name="Рисунок 27" descr="C:\Users\Геннадий\Desktop\Гуляева\Бланки\Фото продукции\JPG\Proff_3D\jpg\К101_Basiс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646964" y="25524732"/>
          <a:ext cx="514660" cy="783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435427</xdr:colOff>
      <xdr:row>44</xdr:row>
      <xdr:rowOff>13607</xdr:rowOff>
    </xdr:from>
    <xdr:to>
      <xdr:col>3</xdr:col>
      <xdr:colOff>931890</xdr:colOff>
      <xdr:row>44</xdr:row>
      <xdr:rowOff>789214</xdr:rowOff>
    </xdr:to>
    <xdr:pic>
      <xdr:nvPicPr>
        <xdr:cNvPr id="29" name="Рисунок 28" descr="C:\Users\Геннадий\Desktop\Гуляева\Бланки\Фото продукции\JPG\Proff_3D\jpg\К203_Comfort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633356" y="27173464"/>
          <a:ext cx="496463" cy="77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287843</xdr:colOff>
      <xdr:row>47</xdr:row>
      <xdr:rowOff>56521</xdr:rowOff>
    </xdr:from>
    <xdr:to>
      <xdr:col>3</xdr:col>
      <xdr:colOff>1238249</xdr:colOff>
      <xdr:row>47</xdr:row>
      <xdr:rowOff>886557</xdr:rowOff>
    </xdr:to>
    <xdr:pic>
      <xdr:nvPicPr>
        <xdr:cNvPr id="31" name="Рисунок 30" descr="C:\Users\Геннадий\Desktop\Гуляева\Бланки\Фото продукции\JPG\Proff_3D\jpg\KP105_Basiс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475305" y="29056483"/>
          <a:ext cx="950406" cy="830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380999</xdr:colOff>
      <xdr:row>48</xdr:row>
      <xdr:rowOff>122463</xdr:rowOff>
    </xdr:from>
    <xdr:to>
      <xdr:col>3</xdr:col>
      <xdr:colOff>1251856</xdr:colOff>
      <xdr:row>48</xdr:row>
      <xdr:rowOff>852918</xdr:rowOff>
    </xdr:to>
    <xdr:pic>
      <xdr:nvPicPr>
        <xdr:cNvPr id="32" name="Рисунок 31" descr="C:\Users\Геннадий\Desktop\Гуляева\Бланки\Фото продукции\JPG\Proff_3D\jpg\KP210_Comfort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578928" y="30044570"/>
          <a:ext cx="870857" cy="73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394607</xdr:colOff>
      <xdr:row>49</xdr:row>
      <xdr:rowOff>54429</xdr:rowOff>
    </xdr:from>
    <xdr:to>
      <xdr:col>3</xdr:col>
      <xdr:colOff>1222007</xdr:colOff>
      <xdr:row>49</xdr:row>
      <xdr:rowOff>841608</xdr:rowOff>
    </xdr:to>
    <xdr:pic>
      <xdr:nvPicPr>
        <xdr:cNvPr id="33" name="Рисунок 32" descr="C:\Users\Геннадий\Desktop\Гуляева\Бланки\Фото продукции\JPG\Proff_3D\jpg\KP206_Comfort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5592536" y="30847393"/>
          <a:ext cx="827400" cy="787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489857</xdr:colOff>
      <xdr:row>50</xdr:row>
      <xdr:rowOff>40822</xdr:rowOff>
    </xdr:from>
    <xdr:to>
      <xdr:col>3</xdr:col>
      <xdr:colOff>1167099</xdr:colOff>
      <xdr:row>50</xdr:row>
      <xdr:rowOff>1098345</xdr:rowOff>
    </xdr:to>
    <xdr:pic>
      <xdr:nvPicPr>
        <xdr:cNvPr id="35" name="Рисунок 34" descr="C:\Users\Геннадий\Desktop\Гуляева\Бланки\Фото продукции\JPG\Proff_3D\jpg\КP208_Comfort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687786" y="32738786"/>
          <a:ext cx="677242" cy="1057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347504</xdr:colOff>
      <xdr:row>54</xdr:row>
      <xdr:rowOff>101529</xdr:rowOff>
    </xdr:from>
    <xdr:to>
      <xdr:col>3</xdr:col>
      <xdr:colOff>1191147</xdr:colOff>
      <xdr:row>54</xdr:row>
      <xdr:rowOff>895426</xdr:rowOff>
    </xdr:to>
    <xdr:pic>
      <xdr:nvPicPr>
        <xdr:cNvPr id="37" name="Рисунок 36" descr="C:\Users\Геннадий\Desktop\Гуляева\Бланки\Фото продукции\JPG\Proff_3D\jpg\W201_Comfort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534966" y="34120433"/>
          <a:ext cx="843643" cy="793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368135</xdr:colOff>
      <xdr:row>55</xdr:row>
      <xdr:rowOff>41068</xdr:rowOff>
    </xdr:from>
    <xdr:to>
      <xdr:col>3</xdr:col>
      <xdr:colOff>1211778</xdr:colOff>
      <xdr:row>55</xdr:row>
      <xdr:rowOff>1011382</xdr:rowOff>
    </xdr:to>
    <xdr:pic>
      <xdr:nvPicPr>
        <xdr:cNvPr id="38" name="Рисунок 37" descr="C:\Users\Геннадий\Desktop\Гуляева\Бланки\Фото продукции\JPG\Proff_3D\jpg\W202_Сomfort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909953" y="42505250"/>
          <a:ext cx="843643" cy="970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460375</xdr:colOff>
      <xdr:row>56</xdr:row>
      <xdr:rowOff>158749</xdr:rowOff>
    </xdr:from>
    <xdr:to>
      <xdr:col>3</xdr:col>
      <xdr:colOff>1111250</xdr:colOff>
      <xdr:row>56</xdr:row>
      <xdr:rowOff>859722</xdr:rowOff>
    </xdr:to>
    <xdr:pic>
      <xdr:nvPicPr>
        <xdr:cNvPr id="39" name="Рисунок 38" descr="C:\Users\Геннадий\Desktop\Гуляева\Бланки\Фото продукции\JPG\Proff_3D\jpg\WP203_Comfort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857875" y="45894624"/>
          <a:ext cx="650875" cy="70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158750</xdr:colOff>
      <xdr:row>19</xdr:row>
      <xdr:rowOff>79375</xdr:rowOff>
    </xdr:from>
    <xdr:to>
      <xdr:col>3</xdr:col>
      <xdr:colOff>1254125</xdr:colOff>
      <xdr:row>19</xdr:row>
      <xdr:rowOff>746125</xdr:rowOff>
    </xdr:to>
    <xdr:pic>
      <xdr:nvPicPr>
        <xdr:cNvPr id="42" name="Рисунок 41" descr="T201_Comfort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875" y="13541375"/>
          <a:ext cx="1095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54427</xdr:colOff>
      <xdr:row>26</xdr:row>
      <xdr:rowOff>54429</xdr:rowOff>
    </xdr:from>
    <xdr:to>
      <xdr:col>3</xdr:col>
      <xdr:colOff>1402967</xdr:colOff>
      <xdr:row>26</xdr:row>
      <xdr:rowOff>734786</xdr:rowOff>
    </xdr:to>
    <xdr:pic>
      <xdr:nvPicPr>
        <xdr:cNvPr id="57" name="Рисунок 56" descr="C:\Users\Геннадий\Desktop\Гуляева\Бланки\Фото продукции\JPG\Proff_3D\jpg\T207_Comfort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451927" y="20390304"/>
          <a:ext cx="1348540" cy="680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462643</xdr:colOff>
      <xdr:row>43</xdr:row>
      <xdr:rowOff>13608</xdr:rowOff>
    </xdr:from>
    <xdr:to>
      <xdr:col>3</xdr:col>
      <xdr:colOff>935290</xdr:colOff>
      <xdr:row>43</xdr:row>
      <xdr:rowOff>729225</xdr:rowOff>
    </xdr:to>
    <xdr:pic>
      <xdr:nvPicPr>
        <xdr:cNvPr id="69" name="Рисунок 68" descr="C:\Users\Геннадий\Desktop\Гуляева\Бланки\Фото продукции\JPG\Proff_3D\jpg\К304_Premium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5860143" y="33541608"/>
          <a:ext cx="472647" cy="715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455839</xdr:colOff>
      <xdr:row>43</xdr:row>
      <xdr:rowOff>13607</xdr:rowOff>
    </xdr:from>
    <xdr:ext cx="514660" cy="783764"/>
    <xdr:pic>
      <xdr:nvPicPr>
        <xdr:cNvPr id="72" name="Рисунок 71" descr="C:\Users\Геннадий\Desktop\Гуляева\Бланки\Фото продукции\JPG\Proff_3D\jpg\К101_Basiс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853339" y="32271607"/>
          <a:ext cx="514660" cy="783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206375</xdr:colOff>
      <xdr:row>45</xdr:row>
      <xdr:rowOff>63501</xdr:rowOff>
    </xdr:from>
    <xdr:ext cx="1154906" cy="666750"/>
    <xdr:pic>
      <xdr:nvPicPr>
        <xdr:cNvPr id="73" name="Picture 2" descr="C:\Users\Work\Desktop\3D_PROFF_5П24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 l="3846" t="2951" r="4010" b="4982"/>
        <a:stretch>
          <a:fillRect/>
        </a:stretch>
      </xdr:blipFill>
      <xdr:spPr bwMode="auto">
        <a:xfrm>
          <a:off x="5603875" y="33115251"/>
          <a:ext cx="1154906" cy="666750"/>
        </a:xfrm>
        <a:prstGeom prst="rect">
          <a:avLst/>
        </a:prstGeom>
        <a:noFill/>
      </xdr:spPr>
    </xdr:pic>
    <xdr:clientData/>
  </xdr:oneCellAnchor>
  <xdr:twoCellAnchor editAs="oneCell">
    <xdr:from>
      <xdr:col>3</xdr:col>
      <xdr:colOff>357042</xdr:colOff>
      <xdr:row>51</xdr:row>
      <xdr:rowOff>101310</xdr:rowOff>
    </xdr:from>
    <xdr:to>
      <xdr:col>3</xdr:col>
      <xdr:colOff>1302327</xdr:colOff>
      <xdr:row>51</xdr:row>
      <xdr:rowOff>1006185</xdr:rowOff>
    </xdr:to>
    <xdr:pic>
      <xdr:nvPicPr>
        <xdr:cNvPr id="76" name="Рисунок 75" descr="C:\Users\Геннадий\Desktop\Гуляева\Бланки\Фото продукции\JPG\Proff_3D\jpg\KP105_Basiс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898860" y="39060292"/>
          <a:ext cx="94528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460375</xdr:colOff>
      <xdr:row>24</xdr:row>
      <xdr:rowOff>95250</xdr:rowOff>
    </xdr:from>
    <xdr:to>
      <xdr:col>3</xdr:col>
      <xdr:colOff>1063625</xdr:colOff>
      <xdr:row>24</xdr:row>
      <xdr:rowOff>587375</xdr:rowOff>
    </xdr:to>
    <xdr:pic>
      <xdr:nvPicPr>
        <xdr:cNvPr id="64" name="Рисунок 63" descr="C:\Users\Геннадий\Desktop\Гуляева\Бланки\Фото продукции\JPG\Proff_3D\jpg\T206__Comfort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857875" y="19669125"/>
          <a:ext cx="603250" cy="49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222252</xdr:colOff>
      <xdr:row>40</xdr:row>
      <xdr:rowOff>31751</xdr:rowOff>
    </xdr:from>
    <xdr:to>
      <xdr:col>3</xdr:col>
      <xdr:colOff>1412876</xdr:colOff>
      <xdr:row>40</xdr:row>
      <xdr:rowOff>904875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574CB2A-2CD0-460C-93A3-3C5B2D2FA1E8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2" y="34051876"/>
          <a:ext cx="1190624" cy="8731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470959</xdr:colOff>
      <xdr:row>29</xdr:row>
      <xdr:rowOff>45510</xdr:rowOff>
    </xdr:from>
    <xdr:to>
      <xdr:col>3</xdr:col>
      <xdr:colOff>1344083</xdr:colOff>
      <xdr:row>29</xdr:row>
      <xdr:rowOff>871010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4B30F054-96B8-47C9-AE33-F859EAA9D3AA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1626" y="24937510"/>
          <a:ext cx="873124" cy="82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152400</xdr:colOff>
      <xdr:row>30</xdr:row>
      <xdr:rowOff>71437</xdr:rowOff>
    </xdr:from>
    <xdr:to>
      <xdr:col>4</xdr:col>
      <xdr:colOff>423</xdr:colOff>
      <xdr:row>30</xdr:row>
      <xdr:rowOff>905933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33D1ED-279C-BE49-A8DD-AEF8C7DC3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26003250"/>
          <a:ext cx="1340273" cy="834496"/>
        </a:xfrm>
        <a:prstGeom prst="rect">
          <a:avLst/>
        </a:prstGeom>
      </xdr:spPr>
    </xdr:pic>
    <xdr:clientData/>
  </xdr:twoCellAnchor>
  <xdr:twoCellAnchor editAs="oneCell">
    <xdr:from>
      <xdr:col>3</xdr:col>
      <xdr:colOff>531092</xdr:colOff>
      <xdr:row>33</xdr:row>
      <xdr:rowOff>69274</xdr:rowOff>
    </xdr:from>
    <xdr:to>
      <xdr:col>3</xdr:col>
      <xdr:colOff>1154546</xdr:colOff>
      <xdr:row>34</xdr:row>
      <xdr:rowOff>1</xdr:rowOff>
    </xdr:to>
    <xdr:pic>
      <xdr:nvPicPr>
        <xdr:cNvPr id="77" name="Рисунок 76" descr="C:\Users\Геннадий\Desktop\Гуляева\Бланки\Фото продукции\JPG\Proff_3D\jpg\KV306_Premium.jpg">
          <a:extLst>
            <a:ext uri="{FF2B5EF4-FFF2-40B4-BE49-F238E27FC236}">
              <a16:creationId xmlns:a16="http://schemas.microsoft.com/office/drawing/2014/main" id="{70A9948B-803B-6941-A4F6-8C6D55B9D916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696365" y="31957819"/>
          <a:ext cx="623454" cy="854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495588</xdr:colOff>
      <xdr:row>52</xdr:row>
      <xdr:rowOff>129020</xdr:rowOff>
    </xdr:from>
    <xdr:ext cx="640485" cy="904875"/>
    <xdr:pic>
      <xdr:nvPicPr>
        <xdr:cNvPr id="61" name="Рисунок 60" descr="C:\Users\Геннадий\Desktop\Гуляева\Бланки\Фото продукции\JPG\Proff_3D\jpg\KP105_Basiс.jpg">
          <a:extLst>
            <a:ext uri="{FF2B5EF4-FFF2-40B4-BE49-F238E27FC236}">
              <a16:creationId xmlns:a16="http://schemas.microsoft.com/office/drawing/2014/main" id="{58EB95AC-E37D-4959-9115-1BFA8BA5B9DB}"/>
            </a:ext>
          </a:extLst>
        </xdr:cNvPr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037406" y="47331456"/>
          <a:ext cx="64048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155865</xdr:colOff>
      <xdr:row>34</xdr:row>
      <xdr:rowOff>216478</xdr:rowOff>
    </xdr:from>
    <xdr:to>
      <xdr:col>3</xdr:col>
      <xdr:colOff>1264228</xdr:colOff>
      <xdr:row>34</xdr:row>
      <xdr:rowOff>823480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A1B0B5C-E61E-4E72-9183-FA4149A3E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559138" y="26124478"/>
          <a:ext cx="1108363" cy="60700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381002</xdr:colOff>
      <xdr:row>35</xdr:row>
      <xdr:rowOff>62184</xdr:rowOff>
    </xdr:from>
    <xdr:to>
      <xdr:col>3</xdr:col>
      <xdr:colOff>1091045</xdr:colOff>
      <xdr:row>35</xdr:row>
      <xdr:rowOff>834736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44A2111-CD3F-493B-84A2-448822AC5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784275" y="26888048"/>
          <a:ext cx="710043" cy="772552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57</xdr:row>
      <xdr:rowOff>83128</xdr:rowOff>
    </xdr:from>
    <xdr:to>
      <xdr:col>3</xdr:col>
      <xdr:colOff>1094509</xdr:colOff>
      <xdr:row>57</xdr:row>
      <xdr:rowOff>912861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030656A-5E93-40F7-9850-ED5E781B5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99018" y="44514655"/>
          <a:ext cx="637309" cy="829733"/>
        </a:xfrm>
        <a:prstGeom prst="rect">
          <a:avLst/>
        </a:prstGeom>
      </xdr:spPr>
    </xdr:pic>
    <xdr:clientData/>
  </xdr:twoCellAnchor>
  <xdr:twoCellAnchor editAs="oneCell">
    <xdr:from>
      <xdr:col>3</xdr:col>
      <xdr:colOff>512619</xdr:colOff>
      <xdr:row>58</xdr:row>
      <xdr:rowOff>138547</xdr:rowOff>
    </xdr:from>
    <xdr:to>
      <xdr:col>3</xdr:col>
      <xdr:colOff>1039092</xdr:colOff>
      <xdr:row>58</xdr:row>
      <xdr:rowOff>872837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326C9EB-AF81-489B-888B-6D857FAA6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054437" y="45567602"/>
          <a:ext cx="526473" cy="734290"/>
        </a:xfrm>
        <a:prstGeom prst="rect">
          <a:avLst/>
        </a:prstGeom>
      </xdr:spPr>
    </xdr:pic>
    <xdr:clientData/>
  </xdr:twoCellAnchor>
  <xdr:twoCellAnchor editAs="oneCell">
    <xdr:from>
      <xdr:col>3</xdr:col>
      <xdr:colOff>429492</xdr:colOff>
      <xdr:row>59</xdr:row>
      <xdr:rowOff>55420</xdr:rowOff>
    </xdr:from>
    <xdr:to>
      <xdr:col>3</xdr:col>
      <xdr:colOff>1102441</xdr:colOff>
      <xdr:row>59</xdr:row>
      <xdr:rowOff>900546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ABA12-AE2D-496B-AE5D-75D1D88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971310" y="46509711"/>
          <a:ext cx="672949" cy="845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C000"/>
  </sheetPr>
  <dimension ref="A1:U61"/>
  <sheetViews>
    <sheetView showGridLines="0" tabSelected="1" zoomScale="55" zoomScaleNormal="55" workbookViewId="0">
      <pane ySplit="6" topLeftCell="A7" activePane="bottomLeft" state="frozen"/>
      <selection pane="bottomLeft" activeCell="AE6" sqref="AE6"/>
    </sheetView>
  </sheetViews>
  <sheetFormatPr defaultColWidth="8.85546875" defaultRowHeight="15" x14ac:dyDescent="0.25"/>
  <cols>
    <col min="1" max="1" width="12.140625" customWidth="1"/>
    <col min="2" max="2" width="4.28515625" customWidth="1"/>
    <col min="3" max="3" width="64.42578125" style="19" customWidth="1"/>
    <col min="4" max="4" width="22.42578125" customWidth="1"/>
    <col min="5" max="5" width="10.42578125" customWidth="1"/>
    <col min="6" max="6" width="18.42578125" customWidth="1"/>
    <col min="7" max="7" width="8.42578125" customWidth="1"/>
    <col min="8" max="8" width="15.140625" customWidth="1"/>
    <col min="9" max="9" width="5.42578125" customWidth="1"/>
    <col min="10" max="10" width="7.7109375" customWidth="1"/>
    <col min="11" max="11" width="6.42578125" customWidth="1"/>
    <col min="12" max="12" width="7.7109375" customWidth="1"/>
    <col min="13" max="13" width="7.28515625" customWidth="1"/>
    <col min="14" max="14" width="7.85546875" customWidth="1"/>
    <col min="15" max="16" width="7.42578125" customWidth="1"/>
    <col min="17" max="17" width="11.28515625" customWidth="1"/>
    <col min="18" max="18" width="14.42578125" customWidth="1"/>
    <col min="19" max="20" width="21.42578125" customWidth="1"/>
  </cols>
  <sheetData>
    <row r="1" spans="2:21" ht="15.75" thickBot="1" x14ac:dyDescent="0.3"/>
    <row r="2" spans="2:21" ht="41.25" customHeight="1" x14ac:dyDescent="0.25">
      <c r="B2" s="14"/>
      <c r="C2" s="32"/>
      <c r="D2" s="73" t="s">
        <v>130</v>
      </c>
      <c r="E2" s="74"/>
      <c r="F2" s="74"/>
      <c r="G2" s="74"/>
      <c r="H2" s="74"/>
      <c r="I2" s="74"/>
      <c r="J2" s="74"/>
      <c r="K2" s="74"/>
      <c r="L2" s="74"/>
      <c r="M2" s="21"/>
      <c r="N2" s="21"/>
      <c r="O2" s="21"/>
      <c r="P2" s="21"/>
      <c r="Q2" s="21"/>
      <c r="R2" s="21"/>
      <c r="S2" s="21"/>
      <c r="T2" s="22"/>
    </row>
    <row r="3" spans="2:21" ht="28.5" customHeight="1" x14ac:dyDescent="0.25">
      <c r="B3" s="15"/>
      <c r="D3" s="75"/>
      <c r="E3" s="75"/>
      <c r="F3" s="75"/>
      <c r="G3" s="75"/>
      <c r="H3" s="75"/>
      <c r="I3" s="75"/>
      <c r="J3" s="75"/>
      <c r="K3" s="75"/>
      <c r="L3" s="75"/>
      <c r="T3" s="23"/>
    </row>
    <row r="4" spans="2:21" ht="28.5" customHeight="1" thickBot="1" x14ac:dyDescent="0.3">
      <c r="B4" s="55"/>
      <c r="C4" s="56"/>
      <c r="D4" s="76"/>
      <c r="E4" s="76"/>
      <c r="F4" s="76"/>
      <c r="G4" s="76"/>
      <c r="H4" s="76"/>
      <c r="I4" s="76"/>
      <c r="J4" s="76"/>
      <c r="K4" s="76"/>
      <c r="L4" s="76"/>
      <c r="M4" s="57"/>
      <c r="N4" s="57"/>
      <c r="O4" s="57"/>
      <c r="P4" s="57"/>
      <c r="Q4" s="57"/>
      <c r="R4" s="57"/>
      <c r="S4" s="57"/>
      <c r="T4" s="58"/>
    </row>
    <row r="5" spans="2:21" ht="36.75" customHeight="1" x14ac:dyDescent="0.25">
      <c r="B5" s="77" t="s">
        <v>0</v>
      </c>
      <c r="C5" s="79" t="s">
        <v>1</v>
      </c>
      <c r="D5" s="79" t="s">
        <v>75</v>
      </c>
      <c r="E5" s="69" t="s">
        <v>15</v>
      </c>
      <c r="F5" s="69" t="s">
        <v>71</v>
      </c>
      <c r="G5" s="69" t="s">
        <v>2</v>
      </c>
      <c r="H5" s="69" t="s">
        <v>3</v>
      </c>
      <c r="I5" s="69" t="s">
        <v>4</v>
      </c>
      <c r="J5" s="69" t="s">
        <v>5</v>
      </c>
      <c r="K5" s="69" t="s">
        <v>6</v>
      </c>
      <c r="L5" s="69" t="s">
        <v>7</v>
      </c>
      <c r="M5" s="69" t="s">
        <v>8</v>
      </c>
      <c r="N5" s="69" t="s">
        <v>37</v>
      </c>
      <c r="O5" s="69" t="s">
        <v>38</v>
      </c>
      <c r="P5" s="69" t="s">
        <v>72</v>
      </c>
      <c r="Q5" s="69" t="s">
        <v>66</v>
      </c>
      <c r="R5" s="69" t="s">
        <v>67</v>
      </c>
      <c r="S5" s="69" t="s">
        <v>110</v>
      </c>
      <c r="T5" s="71" t="s">
        <v>109</v>
      </c>
    </row>
    <row r="6" spans="2:21" ht="49.5" customHeight="1" x14ac:dyDescent="0.25">
      <c r="B6" s="78"/>
      <c r="C6" s="80"/>
      <c r="D6" s="8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2"/>
    </row>
    <row r="7" spans="2:21" ht="26.25" customHeight="1" x14ac:dyDescent="0.25">
      <c r="B7" s="50"/>
      <c r="C7" s="34" t="s">
        <v>68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51"/>
    </row>
    <row r="8" spans="2:21" ht="75" customHeight="1" x14ac:dyDescent="0.25">
      <c r="B8" s="52">
        <v>1</v>
      </c>
      <c r="C8" s="1" t="s">
        <v>44</v>
      </c>
      <c r="D8" s="1"/>
      <c r="E8" s="3" t="s">
        <v>32</v>
      </c>
      <c r="F8" s="4" t="s">
        <v>92</v>
      </c>
      <c r="G8" s="2" t="s">
        <v>9</v>
      </c>
      <c r="H8" s="2" t="s">
        <v>94</v>
      </c>
      <c r="I8" s="3">
        <v>1</v>
      </c>
      <c r="J8" s="3">
        <v>210</v>
      </c>
      <c r="K8" s="3">
        <v>216</v>
      </c>
      <c r="L8" s="3">
        <v>250</v>
      </c>
      <c r="M8" s="6" t="s">
        <v>11</v>
      </c>
      <c r="N8" s="5" t="s">
        <v>11</v>
      </c>
      <c r="O8" s="5" t="s">
        <v>11</v>
      </c>
      <c r="P8" s="5" t="s">
        <v>11</v>
      </c>
      <c r="Q8" s="3">
        <v>20</v>
      </c>
      <c r="R8" s="3">
        <v>40</v>
      </c>
      <c r="S8" s="29">
        <f t="shared" ref="S8:S16" si="0">T8/1.2</f>
        <v>112.36768270912805</v>
      </c>
      <c r="T8" s="25">
        <v>134.84121925095366</v>
      </c>
    </row>
    <row r="9" spans="2:21" s="16" customFormat="1" ht="75" customHeight="1" x14ac:dyDescent="0.25">
      <c r="B9" s="52">
        <v>2</v>
      </c>
      <c r="C9" s="1" t="s">
        <v>45</v>
      </c>
      <c r="D9" s="1"/>
      <c r="E9" s="3" t="s">
        <v>76</v>
      </c>
      <c r="F9" s="4" t="s">
        <v>92</v>
      </c>
      <c r="G9" s="2" t="s">
        <v>12</v>
      </c>
      <c r="H9" s="2" t="s">
        <v>10</v>
      </c>
      <c r="I9" s="3">
        <v>1</v>
      </c>
      <c r="J9" s="3">
        <v>210</v>
      </c>
      <c r="K9" s="3">
        <v>216</v>
      </c>
      <c r="L9" s="3">
        <v>250</v>
      </c>
      <c r="M9" s="6" t="s">
        <v>11</v>
      </c>
      <c r="N9" s="5" t="s">
        <v>11</v>
      </c>
      <c r="O9" s="5" t="s">
        <v>11</v>
      </c>
      <c r="P9" s="5" t="s">
        <v>11</v>
      </c>
      <c r="Q9" s="3">
        <v>20</v>
      </c>
      <c r="R9" s="3">
        <v>40</v>
      </c>
      <c r="S9" s="29">
        <f t="shared" si="0"/>
        <v>132.52917239377206</v>
      </c>
      <c r="T9" s="25">
        <v>159.03500687252645</v>
      </c>
      <c r="U9"/>
    </row>
    <row r="10" spans="2:21" ht="75" customHeight="1" x14ac:dyDescent="0.25">
      <c r="B10" s="52">
        <v>3</v>
      </c>
      <c r="C10" s="1" t="s">
        <v>45</v>
      </c>
      <c r="D10" s="1"/>
      <c r="E10" s="3" t="s">
        <v>33</v>
      </c>
      <c r="F10" s="4" t="s">
        <v>92</v>
      </c>
      <c r="G10" s="2" t="s">
        <v>12</v>
      </c>
      <c r="H10" s="2" t="s">
        <v>10</v>
      </c>
      <c r="I10" s="3">
        <v>2</v>
      </c>
      <c r="J10" s="3">
        <v>210</v>
      </c>
      <c r="K10" s="3">
        <v>216</v>
      </c>
      <c r="L10" s="3">
        <v>200</v>
      </c>
      <c r="M10" s="6" t="s">
        <v>11</v>
      </c>
      <c r="N10" s="5" t="s">
        <v>11</v>
      </c>
      <c r="O10" s="5" t="s">
        <v>11</v>
      </c>
      <c r="P10" s="5" t="s">
        <v>11</v>
      </c>
      <c r="Q10" s="3">
        <v>20</v>
      </c>
      <c r="R10" s="3">
        <v>40</v>
      </c>
      <c r="S10" s="29">
        <f t="shared" si="0"/>
        <v>154.56529466532004</v>
      </c>
      <c r="T10" s="25">
        <v>185.47835359838405</v>
      </c>
    </row>
    <row r="11" spans="2:21" ht="75" customHeight="1" x14ac:dyDescent="0.25">
      <c r="B11" s="52">
        <v>4</v>
      </c>
      <c r="C11" s="1" t="s">
        <v>46</v>
      </c>
      <c r="D11" s="1"/>
      <c r="E11" s="3" t="s">
        <v>34</v>
      </c>
      <c r="F11" s="4" t="s">
        <v>92</v>
      </c>
      <c r="G11" s="2" t="s">
        <v>13</v>
      </c>
      <c r="H11" s="2" t="s">
        <v>10</v>
      </c>
      <c r="I11" s="3">
        <v>2</v>
      </c>
      <c r="J11" s="3">
        <v>210</v>
      </c>
      <c r="K11" s="3">
        <v>216</v>
      </c>
      <c r="L11" s="3">
        <v>200</v>
      </c>
      <c r="M11" s="13" t="s">
        <v>11</v>
      </c>
      <c r="N11" s="2" t="s">
        <v>11</v>
      </c>
      <c r="O11" s="2" t="s">
        <v>11</v>
      </c>
      <c r="P11" s="2" t="s">
        <v>11</v>
      </c>
      <c r="Q11" s="3">
        <v>20</v>
      </c>
      <c r="R11" s="3">
        <v>40</v>
      </c>
      <c r="S11" s="29">
        <f t="shared" si="0"/>
        <v>174.45110308718404</v>
      </c>
      <c r="T11" s="25">
        <v>209.34132370462083</v>
      </c>
    </row>
    <row r="12" spans="2:21" ht="72.75" customHeight="1" x14ac:dyDescent="0.25">
      <c r="B12" s="52">
        <v>5</v>
      </c>
      <c r="C12" s="1" t="s">
        <v>47</v>
      </c>
      <c r="D12" s="1"/>
      <c r="E12" s="3" t="s">
        <v>30</v>
      </c>
      <c r="F12" s="4" t="s">
        <v>92</v>
      </c>
      <c r="G12" s="2" t="s">
        <v>12</v>
      </c>
      <c r="H12" s="2" t="s">
        <v>10</v>
      </c>
      <c r="I12" s="3">
        <v>2</v>
      </c>
      <c r="J12" s="3">
        <v>225</v>
      </c>
      <c r="K12" s="3">
        <v>213</v>
      </c>
      <c r="L12" s="3">
        <v>200</v>
      </c>
      <c r="M12" s="6" t="s">
        <v>11</v>
      </c>
      <c r="N12" s="5" t="s">
        <v>11</v>
      </c>
      <c r="O12" s="5" t="s">
        <v>11</v>
      </c>
      <c r="P12" s="5" t="s">
        <v>11</v>
      </c>
      <c r="Q12" s="3">
        <v>21</v>
      </c>
      <c r="R12" s="3">
        <v>40</v>
      </c>
      <c r="S12" s="29">
        <f t="shared" si="0"/>
        <v>176.69331069112803</v>
      </c>
      <c r="T12" s="25">
        <v>212.03197282935363</v>
      </c>
    </row>
    <row r="13" spans="2:21" ht="72.75" customHeight="1" x14ac:dyDescent="0.25">
      <c r="B13" s="52">
        <v>6</v>
      </c>
      <c r="C13" s="1" t="s">
        <v>48</v>
      </c>
      <c r="D13" s="1"/>
      <c r="E13" s="3" t="s">
        <v>31</v>
      </c>
      <c r="F13" s="4" t="s">
        <v>92</v>
      </c>
      <c r="G13" s="2" t="s">
        <v>13</v>
      </c>
      <c r="H13" s="2" t="s">
        <v>10</v>
      </c>
      <c r="I13" s="3">
        <v>2</v>
      </c>
      <c r="J13" s="3">
        <v>225</v>
      </c>
      <c r="K13" s="3">
        <v>213</v>
      </c>
      <c r="L13" s="3">
        <v>200</v>
      </c>
      <c r="M13" s="13" t="s">
        <v>11</v>
      </c>
      <c r="N13" s="2" t="s">
        <v>11</v>
      </c>
      <c r="O13" s="2" t="s">
        <v>11</v>
      </c>
      <c r="P13" s="2" t="s">
        <v>11</v>
      </c>
      <c r="Q13" s="3">
        <v>21</v>
      </c>
      <c r="R13" s="3">
        <v>40</v>
      </c>
      <c r="S13" s="29">
        <f t="shared" si="0"/>
        <v>199.31755298994011</v>
      </c>
      <c r="T13" s="25">
        <v>239.18106358792812</v>
      </c>
    </row>
    <row r="14" spans="2:21" s="16" customFormat="1" ht="72.75" customHeight="1" x14ac:dyDescent="0.25">
      <c r="B14" s="52">
        <v>7</v>
      </c>
      <c r="C14" s="1" t="s">
        <v>83</v>
      </c>
      <c r="D14" s="3"/>
      <c r="E14" s="4" t="s">
        <v>79</v>
      </c>
      <c r="F14" s="4" t="s">
        <v>92</v>
      </c>
      <c r="G14" s="2" t="s">
        <v>13</v>
      </c>
      <c r="H14" s="3" t="s">
        <v>10</v>
      </c>
      <c r="I14" s="3">
        <v>2</v>
      </c>
      <c r="J14" s="3">
        <v>225</v>
      </c>
      <c r="K14" s="3">
        <v>213</v>
      </c>
      <c r="L14" s="13">
        <v>200</v>
      </c>
      <c r="M14" s="2" t="s">
        <v>11</v>
      </c>
      <c r="N14" s="2" t="s">
        <v>11</v>
      </c>
      <c r="O14" s="2" t="s">
        <v>11</v>
      </c>
      <c r="P14" s="3" t="s">
        <v>11</v>
      </c>
      <c r="Q14" s="3">
        <v>21</v>
      </c>
      <c r="R14" s="3">
        <v>40</v>
      </c>
      <c r="S14" s="29">
        <f t="shared" si="0"/>
        <v>188.84166500430007</v>
      </c>
      <c r="T14" s="25">
        <v>226.60999800516007</v>
      </c>
      <c r="U14"/>
    </row>
    <row r="15" spans="2:21" ht="72.75" customHeight="1" x14ac:dyDescent="0.25">
      <c r="B15" s="52">
        <v>8</v>
      </c>
      <c r="C15" s="1" t="s">
        <v>49</v>
      </c>
      <c r="D15" s="1"/>
      <c r="E15" s="3" t="s">
        <v>35</v>
      </c>
      <c r="F15" s="4" t="s">
        <v>92</v>
      </c>
      <c r="G15" s="2" t="s">
        <v>12</v>
      </c>
      <c r="H15" s="2" t="s">
        <v>10</v>
      </c>
      <c r="I15" s="3">
        <v>2</v>
      </c>
      <c r="J15" s="3">
        <v>320</v>
      </c>
      <c r="K15" s="3">
        <v>216</v>
      </c>
      <c r="L15" s="3">
        <v>150</v>
      </c>
      <c r="M15" s="6" t="s">
        <v>11</v>
      </c>
      <c r="N15" s="5" t="s">
        <v>11</v>
      </c>
      <c r="O15" s="5" t="s">
        <v>11</v>
      </c>
      <c r="P15" s="5" t="s">
        <v>11</v>
      </c>
      <c r="Q15" s="3">
        <v>21</v>
      </c>
      <c r="R15" s="3">
        <v>40</v>
      </c>
      <c r="S15" s="29">
        <f t="shared" si="0"/>
        <v>176.69331069112803</v>
      </c>
      <c r="T15" s="25">
        <v>212.03197282935363</v>
      </c>
    </row>
    <row r="16" spans="2:21" ht="72.75" customHeight="1" x14ac:dyDescent="0.25">
      <c r="B16" s="52">
        <v>9</v>
      </c>
      <c r="C16" s="1" t="s">
        <v>50</v>
      </c>
      <c r="D16" s="1"/>
      <c r="E16" s="3" t="s">
        <v>36</v>
      </c>
      <c r="F16" s="4" t="s">
        <v>92</v>
      </c>
      <c r="G16" s="2" t="s">
        <v>13</v>
      </c>
      <c r="H16" s="2" t="s">
        <v>10</v>
      </c>
      <c r="I16" s="3">
        <v>2</v>
      </c>
      <c r="J16" s="3">
        <v>320</v>
      </c>
      <c r="K16" s="3">
        <v>216</v>
      </c>
      <c r="L16" s="3">
        <v>150</v>
      </c>
      <c r="M16" s="13" t="s">
        <v>11</v>
      </c>
      <c r="N16" s="2" t="s">
        <v>11</v>
      </c>
      <c r="O16" s="2" t="s">
        <v>11</v>
      </c>
      <c r="P16" s="2" t="s">
        <v>11</v>
      </c>
      <c r="Q16" s="3">
        <v>21</v>
      </c>
      <c r="R16" s="3">
        <v>40</v>
      </c>
      <c r="S16" s="29">
        <f t="shared" si="0"/>
        <v>199.31755298994011</v>
      </c>
      <c r="T16" s="25">
        <v>239.18106358792812</v>
      </c>
    </row>
    <row r="17" spans="1:20" ht="26.25" customHeight="1" x14ac:dyDescent="0.3">
      <c r="B17" s="50"/>
      <c r="C17" s="36" t="s">
        <v>59</v>
      </c>
      <c r="D17" s="37"/>
      <c r="E17" s="38"/>
      <c r="F17" s="38"/>
      <c r="G17" s="38"/>
      <c r="H17" s="38"/>
      <c r="I17" s="38"/>
      <c r="J17" s="38"/>
      <c r="K17" s="38"/>
      <c r="L17" s="38"/>
      <c r="M17" s="39"/>
      <c r="N17" s="38"/>
      <c r="O17" s="38"/>
      <c r="P17" s="38"/>
      <c r="Q17" s="38"/>
      <c r="R17" s="38"/>
      <c r="S17" s="38"/>
      <c r="T17" s="66">
        <v>0</v>
      </c>
    </row>
    <row r="18" spans="1:20" ht="71.25" customHeight="1" x14ac:dyDescent="0.25">
      <c r="B18" s="17">
        <v>1</v>
      </c>
      <c r="C18" s="1" t="s">
        <v>60</v>
      </c>
      <c r="D18" s="1"/>
      <c r="E18" s="2" t="s">
        <v>16</v>
      </c>
      <c r="F18" s="5" t="s">
        <v>91</v>
      </c>
      <c r="G18" s="2" t="s">
        <v>9</v>
      </c>
      <c r="H18" s="2" t="s">
        <v>94</v>
      </c>
      <c r="I18" s="2">
        <v>1</v>
      </c>
      <c r="J18" s="5">
        <v>95</v>
      </c>
      <c r="K18" s="5" t="s">
        <v>11</v>
      </c>
      <c r="L18" s="5" t="s">
        <v>11</v>
      </c>
      <c r="M18" s="7">
        <v>450</v>
      </c>
      <c r="N18" s="5">
        <v>60</v>
      </c>
      <c r="O18" s="2">
        <v>258</v>
      </c>
      <c r="P18" s="5" t="s">
        <v>11</v>
      </c>
      <c r="Q18" s="2">
        <v>6</v>
      </c>
      <c r="R18" s="2">
        <v>55</v>
      </c>
      <c r="S18" s="29">
        <f t="shared" ref="S18:S57" si="1">T18/1.2</f>
        <v>227.71272305628003</v>
      </c>
      <c r="T18" s="25">
        <v>273.25526766753603</v>
      </c>
    </row>
    <row r="19" spans="1:20" ht="72" customHeight="1" x14ac:dyDescent="0.25">
      <c r="B19" s="17">
        <v>2</v>
      </c>
      <c r="C19" s="1" t="s">
        <v>61</v>
      </c>
      <c r="D19" s="1"/>
      <c r="E19" s="2" t="s">
        <v>17</v>
      </c>
      <c r="F19" s="5" t="s">
        <v>91</v>
      </c>
      <c r="G19" s="2" t="s">
        <v>9</v>
      </c>
      <c r="H19" s="2" t="s">
        <v>94</v>
      </c>
      <c r="I19" s="2">
        <v>1</v>
      </c>
      <c r="J19" s="5">
        <v>95</v>
      </c>
      <c r="K19" s="5" t="s">
        <v>11</v>
      </c>
      <c r="L19" s="5" t="s">
        <v>11</v>
      </c>
      <c r="M19" s="7">
        <v>200</v>
      </c>
      <c r="N19" s="5">
        <v>60</v>
      </c>
      <c r="O19" s="2">
        <v>195</v>
      </c>
      <c r="P19" s="5" t="s">
        <v>11</v>
      </c>
      <c r="Q19" s="2">
        <v>12</v>
      </c>
      <c r="R19" s="2">
        <v>48</v>
      </c>
      <c r="S19" s="29">
        <f t="shared" si="1"/>
        <v>106.54161868904403</v>
      </c>
      <c r="T19" s="25">
        <v>127.84994242685283</v>
      </c>
    </row>
    <row r="20" spans="1:20" ht="63" customHeight="1" x14ac:dyDescent="0.25">
      <c r="B20" s="17">
        <v>3</v>
      </c>
      <c r="C20" s="1" t="s">
        <v>82</v>
      </c>
      <c r="D20" s="1"/>
      <c r="E20" s="2" t="s">
        <v>81</v>
      </c>
      <c r="F20" s="5" t="s">
        <v>91</v>
      </c>
      <c r="G20" s="2" t="s">
        <v>12</v>
      </c>
      <c r="H20" s="2" t="s">
        <v>10</v>
      </c>
      <c r="I20" s="2">
        <v>1</v>
      </c>
      <c r="J20" s="2">
        <v>95</v>
      </c>
      <c r="K20" s="2" t="s">
        <v>11</v>
      </c>
      <c r="L20" s="2" t="s">
        <v>11</v>
      </c>
      <c r="M20" s="8">
        <v>200</v>
      </c>
      <c r="N20" s="2">
        <v>60</v>
      </c>
      <c r="O20" s="2">
        <v>160</v>
      </c>
      <c r="P20" s="2" t="s">
        <v>11</v>
      </c>
      <c r="Q20" s="2">
        <v>12</v>
      </c>
      <c r="R20" s="2">
        <v>72</v>
      </c>
      <c r="S20" s="29">
        <f t="shared" si="1"/>
        <v>90.610158962400035</v>
      </c>
      <c r="T20" s="25">
        <v>108.73219075488004</v>
      </c>
    </row>
    <row r="21" spans="1:20" ht="72.75" customHeight="1" x14ac:dyDescent="0.25">
      <c r="B21" s="17">
        <v>4</v>
      </c>
      <c r="C21" s="1" t="s">
        <v>62</v>
      </c>
      <c r="D21" s="1"/>
      <c r="E21" s="2" t="s">
        <v>18</v>
      </c>
      <c r="F21" s="5" t="s">
        <v>91</v>
      </c>
      <c r="G21" s="2" t="s">
        <v>12</v>
      </c>
      <c r="H21" s="2" t="s">
        <v>10</v>
      </c>
      <c r="I21" s="2">
        <v>2</v>
      </c>
      <c r="J21" s="5">
        <v>95</v>
      </c>
      <c r="K21" s="5">
        <v>125</v>
      </c>
      <c r="L21" s="5">
        <v>1600</v>
      </c>
      <c r="M21" s="7">
        <v>200</v>
      </c>
      <c r="N21" s="5">
        <v>60</v>
      </c>
      <c r="O21" s="2">
        <v>195</v>
      </c>
      <c r="P21" s="5" t="s">
        <v>11</v>
      </c>
      <c r="Q21" s="2">
        <v>12</v>
      </c>
      <c r="R21" s="2">
        <v>48</v>
      </c>
      <c r="S21" s="29">
        <f t="shared" si="1"/>
        <v>224.16562414184409</v>
      </c>
      <c r="T21" s="25">
        <v>268.99874897021289</v>
      </c>
    </row>
    <row r="22" spans="1:20" ht="71.25" customHeight="1" x14ac:dyDescent="0.25">
      <c r="B22" s="17">
        <v>5</v>
      </c>
      <c r="C22" s="1" t="s">
        <v>62</v>
      </c>
      <c r="D22" s="1"/>
      <c r="E22" s="2" t="s">
        <v>19</v>
      </c>
      <c r="F22" s="5" t="s">
        <v>91</v>
      </c>
      <c r="G22" s="2" t="s">
        <v>12</v>
      </c>
      <c r="H22" s="2" t="s">
        <v>10</v>
      </c>
      <c r="I22" s="2">
        <v>2</v>
      </c>
      <c r="J22" s="5">
        <v>95</v>
      </c>
      <c r="K22" s="5">
        <v>125</v>
      </c>
      <c r="L22" s="5">
        <v>1360</v>
      </c>
      <c r="M22" s="7">
        <v>170</v>
      </c>
      <c r="N22" s="5">
        <v>60</v>
      </c>
      <c r="O22" s="2">
        <v>195</v>
      </c>
      <c r="P22" s="5" t="s">
        <v>11</v>
      </c>
      <c r="Q22" s="2">
        <v>12</v>
      </c>
      <c r="R22" s="2">
        <v>48</v>
      </c>
      <c r="S22" s="29">
        <f t="shared" si="1"/>
        <v>190.49575258098005</v>
      </c>
      <c r="T22" s="25">
        <v>228.59490309717606</v>
      </c>
    </row>
    <row r="23" spans="1:20" ht="63" customHeight="1" x14ac:dyDescent="0.25">
      <c r="B23" s="17">
        <v>6</v>
      </c>
      <c r="C23" s="1" t="s">
        <v>62</v>
      </c>
      <c r="D23" s="1"/>
      <c r="E23" s="2" t="s">
        <v>21</v>
      </c>
      <c r="F23" s="5" t="s">
        <v>91</v>
      </c>
      <c r="G23" s="2" t="s">
        <v>12</v>
      </c>
      <c r="H23" s="2" t="s">
        <v>10</v>
      </c>
      <c r="I23" s="2">
        <v>2</v>
      </c>
      <c r="J23" s="5">
        <v>95</v>
      </c>
      <c r="K23" s="5">
        <v>125</v>
      </c>
      <c r="L23" s="5">
        <v>1000</v>
      </c>
      <c r="M23" s="7">
        <v>125</v>
      </c>
      <c r="N23" s="5">
        <v>60</v>
      </c>
      <c r="O23" s="5">
        <v>170</v>
      </c>
      <c r="P23" s="5" t="s">
        <v>11</v>
      </c>
      <c r="Q23" s="2">
        <v>12</v>
      </c>
      <c r="R23" s="2">
        <v>60</v>
      </c>
      <c r="S23" s="29">
        <f t="shared" si="1"/>
        <v>145.26564673420805</v>
      </c>
      <c r="T23" s="25">
        <v>174.31877608104963</v>
      </c>
    </row>
    <row r="24" spans="1:20" ht="63" customHeight="1" x14ac:dyDescent="0.25">
      <c r="B24" s="17">
        <v>7</v>
      </c>
      <c r="C24" s="1" t="s">
        <v>80</v>
      </c>
      <c r="D24" s="1"/>
      <c r="E24" s="2" t="s">
        <v>84</v>
      </c>
      <c r="F24" s="5" t="s">
        <v>43</v>
      </c>
      <c r="G24" s="2" t="s">
        <v>12</v>
      </c>
      <c r="H24" s="2" t="s">
        <v>10</v>
      </c>
      <c r="I24" s="2">
        <v>2</v>
      </c>
      <c r="J24" s="5">
        <v>130</v>
      </c>
      <c r="K24" s="5">
        <v>215</v>
      </c>
      <c r="L24" s="5">
        <v>1000</v>
      </c>
      <c r="M24" s="7">
        <v>215</v>
      </c>
      <c r="N24" s="5">
        <v>60</v>
      </c>
      <c r="O24" s="5">
        <v>205</v>
      </c>
      <c r="P24" s="5" t="s">
        <v>11</v>
      </c>
      <c r="Q24" s="2">
        <v>6</v>
      </c>
      <c r="R24" s="2">
        <v>64</v>
      </c>
      <c r="S24" s="29">
        <f t="shared" si="1"/>
        <v>369.74370964053622</v>
      </c>
      <c r="T24" s="25">
        <v>443.69245156864343</v>
      </c>
    </row>
    <row r="25" spans="1:20" ht="63" customHeight="1" x14ac:dyDescent="0.25">
      <c r="B25" s="17">
        <v>8</v>
      </c>
      <c r="C25" s="1" t="s">
        <v>100</v>
      </c>
      <c r="D25" s="1"/>
      <c r="E25" s="2" t="s">
        <v>99</v>
      </c>
      <c r="F25" s="5" t="s">
        <v>43</v>
      </c>
      <c r="G25" s="2" t="s">
        <v>12</v>
      </c>
      <c r="H25" s="2" t="s">
        <v>10</v>
      </c>
      <c r="I25" s="2">
        <v>2</v>
      </c>
      <c r="J25" s="5">
        <v>95</v>
      </c>
      <c r="K25" s="5">
        <v>250</v>
      </c>
      <c r="L25" s="5">
        <v>320</v>
      </c>
      <c r="M25" s="7">
        <v>80</v>
      </c>
      <c r="N25" s="5">
        <v>60</v>
      </c>
      <c r="O25" s="5">
        <v>135</v>
      </c>
      <c r="P25" s="5" t="s">
        <v>11</v>
      </c>
      <c r="Q25" s="2">
        <v>6</v>
      </c>
      <c r="R25" s="2">
        <v>108</v>
      </c>
      <c r="S25" s="29">
        <f t="shared" si="1"/>
        <v>98.418210812460018</v>
      </c>
      <c r="T25" s="25">
        <v>118.10185297495202</v>
      </c>
    </row>
    <row r="26" spans="1:20" ht="72" customHeight="1" x14ac:dyDescent="0.25">
      <c r="B26" s="17">
        <v>9</v>
      </c>
      <c r="C26" s="1" t="s">
        <v>63</v>
      </c>
      <c r="D26" s="1"/>
      <c r="E26" s="2" t="s">
        <v>20</v>
      </c>
      <c r="F26" s="5" t="s">
        <v>91</v>
      </c>
      <c r="G26" s="2" t="s">
        <v>13</v>
      </c>
      <c r="H26" s="2" t="s">
        <v>10</v>
      </c>
      <c r="I26" s="2">
        <v>2</v>
      </c>
      <c r="J26" s="2">
        <v>95</v>
      </c>
      <c r="K26" s="2">
        <v>125</v>
      </c>
      <c r="L26" s="2">
        <v>1360</v>
      </c>
      <c r="M26" s="8">
        <v>170</v>
      </c>
      <c r="N26" s="2">
        <v>60</v>
      </c>
      <c r="O26" s="2">
        <v>195</v>
      </c>
      <c r="P26" s="2" t="s">
        <v>11</v>
      </c>
      <c r="Q26" s="2">
        <v>12</v>
      </c>
      <c r="R26" s="2">
        <v>44</v>
      </c>
      <c r="S26" s="29">
        <f t="shared" si="1"/>
        <v>252.54241545733208</v>
      </c>
      <c r="T26" s="25">
        <v>303.0508985487985</v>
      </c>
    </row>
    <row r="27" spans="1:20" ht="63" customHeight="1" x14ac:dyDescent="0.25">
      <c r="A27" s="24"/>
      <c r="B27" s="17">
        <v>10</v>
      </c>
      <c r="C27" s="1" t="s">
        <v>64</v>
      </c>
      <c r="D27" s="1"/>
      <c r="E27" s="2" t="s">
        <v>86</v>
      </c>
      <c r="F27" s="2" t="s">
        <v>43</v>
      </c>
      <c r="G27" s="2" t="s">
        <v>12</v>
      </c>
      <c r="H27" s="2" t="s">
        <v>10</v>
      </c>
      <c r="I27" s="2">
        <v>2</v>
      </c>
      <c r="J27" s="2">
        <v>92</v>
      </c>
      <c r="K27" s="2">
        <v>125</v>
      </c>
      <c r="L27" s="2">
        <v>120</v>
      </c>
      <c r="M27" s="8">
        <v>15</v>
      </c>
      <c r="N27" s="2">
        <v>46</v>
      </c>
      <c r="O27" s="2">
        <v>105</v>
      </c>
      <c r="P27" s="2">
        <v>8</v>
      </c>
      <c r="Q27" s="2">
        <v>48</v>
      </c>
      <c r="R27" s="2">
        <v>48</v>
      </c>
      <c r="S27" s="29">
        <f t="shared" si="1"/>
        <v>16.632769521060006</v>
      </c>
      <c r="T27" s="25">
        <v>19.959323425272007</v>
      </c>
    </row>
    <row r="28" spans="1:20" ht="72.75" customHeight="1" x14ac:dyDescent="0.25">
      <c r="B28" s="17">
        <v>11</v>
      </c>
      <c r="C28" s="1" t="s">
        <v>64</v>
      </c>
      <c r="D28" s="1"/>
      <c r="E28" s="2" t="s">
        <v>22</v>
      </c>
      <c r="F28" s="2" t="s">
        <v>43</v>
      </c>
      <c r="G28" s="2" t="s">
        <v>12</v>
      </c>
      <c r="H28" s="2" t="s">
        <v>10</v>
      </c>
      <c r="I28" s="2">
        <v>2</v>
      </c>
      <c r="J28" s="2">
        <v>95</v>
      </c>
      <c r="K28" s="2">
        <v>125</v>
      </c>
      <c r="L28" s="2">
        <v>200</v>
      </c>
      <c r="M28" s="8">
        <v>25</v>
      </c>
      <c r="N28" s="2">
        <v>46</v>
      </c>
      <c r="O28" s="2">
        <v>107</v>
      </c>
      <c r="P28" s="2">
        <v>8</v>
      </c>
      <c r="Q28" s="2">
        <v>48</v>
      </c>
      <c r="R28" s="2">
        <v>44</v>
      </c>
      <c r="S28" s="29">
        <f t="shared" si="1"/>
        <v>27.108657506700006</v>
      </c>
      <c r="T28" s="25">
        <v>32.530389008040004</v>
      </c>
    </row>
    <row r="29" spans="1:20" ht="72.75" customHeight="1" x14ac:dyDescent="0.25">
      <c r="B29" s="17">
        <v>12</v>
      </c>
      <c r="C29" s="1" t="s">
        <v>65</v>
      </c>
      <c r="D29" s="1"/>
      <c r="E29" s="2" t="s">
        <v>23</v>
      </c>
      <c r="F29" s="2" t="s">
        <v>43</v>
      </c>
      <c r="G29" s="2" t="s">
        <v>13</v>
      </c>
      <c r="H29" s="2" t="s">
        <v>10</v>
      </c>
      <c r="I29" s="2">
        <v>3</v>
      </c>
      <c r="J29" s="2">
        <v>95</v>
      </c>
      <c r="K29" s="2">
        <v>125</v>
      </c>
      <c r="L29" s="2">
        <v>160</v>
      </c>
      <c r="M29" s="8">
        <v>20</v>
      </c>
      <c r="N29" s="2">
        <v>46</v>
      </c>
      <c r="O29" s="2">
        <v>107</v>
      </c>
      <c r="P29" s="2">
        <v>8</v>
      </c>
      <c r="Q29" s="2">
        <v>48</v>
      </c>
      <c r="R29" s="2">
        <v>44</v>
      </c>
      <c r="S29" s="29">
        <f t="shared" si="1"/>
        <v>36.70236545144401</v>
      </c>
      <c r="T29" s="25">
        <v>44.042838541732806</v>
      </c>
    </row>
    <row r="30" spans="1:20" ht="72.75" customHeight="1" x14ac:dyDescent="0.25">
      <c r="A30" s="28"/>
      <c r="B30" s="17">
        <v>13</v>
      </c>
      <c r="C30" s="1" t="s">
        <v>65</v>
      </c>
      <c r="D30" s="1"/>
      <c r="E30" s="2" t="s">
        <v>105</v>
      </c>
      <c r="F30" s="2" t="s">
        <v>43</v>
      </c>
      <c r="G30" s="2" t="s">
        <v>13</v>
      </c>
      <c r="H30" s="2" t="s">
        <v>10</v>
      </c>
      <c r="I30" s="2">
        <v>2</v>
      </c>
      <c r="J30" s="2">
        <v>95</v>
      </c>
      <c r="K30" s="2">
        <v>125</v>
      </c>
      <c r="L30" s="2">
        <v>160</v>
      </c>
      <c r="M30" s="31">
        <v>20</v>
      </c>
      <c r="N30" s="2">
        <v>46</v>
      </c>
      <c r="O30" s="2">
        <v>107</v>
      </c>
      <c r="P30" s="2">
        <v>4</v>
      </c>
      <c r="Q30" s="2">
        <v>48</v>
      </c>
      <c r="R30" s="2">
        <v>44</v>
      </c>
      <c r="S30" s="29">
        <f t="shared" si="1"/>
        <v>21.999364769844011</v>
      </c>
      <c r="T30" s="25">
        <v>26.399237723812814</v>
      </c>
    </row>
    <row r="31" spans="1:20" ht="72.75" customHeight="1" x14ac:dyDescent="0.25">
      <c r="A31" s="28"/>
      <c r="B31" s="17">
        <v>14</v>
      </c>
      <c r="C31" s="1" t="s">
        <v>65</v>
      </c>
      <c r="D31" s="1"/>
      <c r="E31" s="2" t="s">
        <v>108</v>
      </c>
      <c r="F31" s="2" t="s">
        <v>43</v>
      </c>
      <c r="G31" s="2" t="s">
        <v>13</v>
      </c>
      <c r="H31" s="2" t="s">
        <v>10</v>
      </c>
      <c r="I31" s="2">
        <v>2</v>
      </c>
      <c r="J31" s="2">
        <v>95</v>
      </c>
      <c r="K31" s="2">
        <v>125</v>
      </c>
      <c r="L31" s="2">
        <v>400</v>
      </c>
      <c r="M31" s="31">
        <v>50</v>
      </c>
      <c r="N31" s="2">
        <v>46</v>
      </c>
      <c r="O31" s="2">
        <v>135</v>
      </c>
      <c r="P31" s="2" t="s">
        <v>11</v>
      </c>
      <c r="Q31" s="2">
        <v>12</v>
      </c>
      <c r="R31" s="2">
        <v>108</v>
      </c>
      <c r="S31" s="29">
        <f>T31/1.2</f>
        <v>57.353371706400011</v>
      </c>
      <c r="T31" s="25">
        <v>68.824046047680014</v>
      </c>
    </row>
    <row r="32" spans="1:20" ht="21" x14ac:dyDescent="0.35">
      <c r="B32" s="53"/>
      <c r="C32" s="36" t="s">
        <v>77</v>
      </c>
      <c r="D32" s="40"/>
      <c r="E32" s="41"/>
      <c r="F32" s="40"/>
      <c r="G32" s="40" t="s">
        <v>111</v>
      </c>
      <c r="H32" s="40"/>
      <c r="I32" s="40"/>
      <c r="J32" s="40"/>
      <c r="K32" s="40"/>
      <c r="L32" s="40"/>
      <c r="M32" s="42"/>
      <c r="N32" s="40"/>
      <c r="O32" s="40"/>
      <c r="P32" s="40"/>
      <c r="Q32" s="40"/>
      <c r="R32" s="40"/>
      <c r="S32" s="38"/>
      <c r="T32" s="66">
        <v>0</v>
      </c>
    </row>
    <row r="33" spans="1:20" ht="72.75" customHeight="1" x14ac:dyDescent="0.25">
      <c r="B33" s="17">
        <v>1</v>
      </c>
      <c r="C33" s="1" t="s">
        <v>87</v>
      </c>
      <c r="D33" s="1"/>
      <c r="E33" s="3" t="s">
        <v>78</v>
      </c>
      <c r="F33" s="33" t="s">
        <v>96</v>
      </c>
      <c r="G33" s="2" t="s">
        <v>12</v>
      </c>
      <c r="H33" s="2" t="s">
        <v>10</v>
      </c>
      <c r="I33" s="3">
        <v>2</v>
      </c>
      <c r="J33" s="3">
        <v>210</v>
      </c>
      <c r="K33" s="3">
        <v>162</v>
      </c>
      <c r="L33" s="3">
        <v>220</v>
      </c>
      <c r="M33" s="6" t="s">
        <v>11</v>
      </c>
      <c r="N33" s="5" t="s">
        <v>11</v>
      </c>
      <c r="O33" s="5" t="s">
        <v>11</v>
      </c>
      <c r="P33" s="5" t="s">
        <v>11</v>
      </c>
      <c r="Q33" s="3">
        <v>15</v>
      </c>
      <c r="R33" s="3">
        <v>52</v>
      </c>
      <c r="S33" s="29">
        <f t="shared" si="1"/>
        <v>143.11533288452407</v>
      </c>
      <c r="T33" s="25">
        <v>171.73839946142888</v>
      </c>
    </row>
    <row r="34" spans="1:20" ht="72.75" customHeight="1" x14ac:dyDescent="0.25">
      <c r="A34" s="24"/>
      <c r="B34" s="17">
        <v>2</v>
      </c>
      <c r="C34" s="1" t="s">
        <v>114</v>
      </c>
      <c r="D34" s="1"/>
      <c r="E34" s="3" t="s">
        <v>112</v>
      </c>
      <c r="F34" s="33" t="s">
        <v>113</v>
      </c>
      <c r="G34" s="2" t="s">
        <v>13</v>
      </c>
      <c r="H34" s="2" t="s">
        <v>10</v>
      </c>
      <c r="I34" s="3">
        <v>1</v>
      </c>
      <c r="J34" s="3">
        <v>111</v>
      </c>
      <c r="K34" s="3">
        <v>225</v>
      </c>
      <c r="L34" s="3">
        <v>250</v>
      </c>
      <c r="M34" s="6" t="s">
        <v>11</v>
      </c>
      <c r="N34" s="5" t="s">
        <v>11</v>
      </c>
      <c r="O34" s="5" t="s">
        <v>11</v>
      </c>
      <c r="P34" s="5" t="s">
        <v>11</v>
      </c>
      <c r="Q34" s="3">
        <v>42</v>
      </c>
      <c r="R34" s="3">
        <v>40</v>
      </c>
      <c r="S34" s="29">
        <f t="shared" si="1"/>
        <v>72.431448936000024</v>
      </c>
      <c r="T34" s="25">
        <v>86.917738723200017</v>
      </c>
    </row>
    <row r="35" spans="1:20" ht="72.75" customHeight="1" x14ac:dyDescent="0.25">
      <c r="A35" s="24"/>
      <c r="B35" s="17">
        <v>5</v>
      </c>
      <c r="C35" s="1" t="s">
        <v>115</v>
      </c>
      <c r="D35" s="1"/>
      <c r="E35" s="3" t="s">
        <v>88</v>
      </c>
      <c r="F35" s="4" t="s">
        <v>43</v>
      </c>
      <c r="G35" s="2" t="s">
        <v>13</v>
      </c>
      <c r="H35" s="2" t="s">
        <v>10</v>
      </c>
      <c r="I35" s="3">
        <v>2</v>
      </c>
      <c r="J35" s="3">
        <v>200</v>
      </c>
      <c r="K35" s="3">
        <v>200</v>
      </c>
      <c r="L35" s="3">
        <v>100</v>
      </c>
      <c r="M35" s="6" t="s">
        <v>11</v>
      </c>
      <c r="N35" s="5" t="s">
        <v>11</v>
      </c>
      <c r="O35" s="5" t="s">
        <v>11</v>
      </c>
      <c r="P35" s="5" t="s">
        <v>11</v>
      </c>
      <c r="Q35" s="3">
        <v>35</v>
      </c>
      <c r="R35" s="3">
        <v>36</v>
      </c>
      <c r="S35" s="29">
        <f t="shared" si="1"/>
        <v>92.941343058564044</v>
      </c>
      <c r="T35" s="25">
        <v>111.52961167027685</v>
      </c>
    </row>
    <row r="36" spans="1:20" ht="72.75" customHeight="1" x14ac:dyDescent="0.25">
      <c r="A36" s="28"/>
      <c r="B36" s="17">
        <v>6</v>
      </c>
      <c r="C36" s="1" t="s">
        <v>107</v>
      </c>
      <c r="D36" s="1"/>
      <c r="E36" s="3" t="s">
        <v>106</v>
      </c>
      <c r="F36" s="4" t="s">
        <v>43</v>
      </c>
      <c r="G36" s="2" t="s">
        <v>13</v>
      </c>
      <c r="H36" s="2" t="s">
        <v>10</v>
      </c>
      <c r="I36" s="3">
        <v>2</v>
      </c>
      <c r="J36" s="3">
        <v>200</v>
      </c>
      <c r="K36" s="3">
        <v>200</v>
      </c>
      <c r="L36" s="3">
        <v>80</v>
      </c>
      <c r="M36" s="6" t="s">
        <v>11</v>
      </c>
      <c r="N36" s="5" t="s">
        <v>11</v>
      </c>
      <c r="O36" s="5" t="s">
        <v>11</v>
      </c>
      <c r="P36" s="5" t="s">
        <v>11</v>
      </c>
      <c r="Q36" s="3">
        <v>30</v>
      </c>
      <c r="R36" s="3">
        <v>36</v>
      </c>
      <c r="S36" s="29">
        <f t="shared" si="1"/>
        <v>88.218004089600015</v>
      </c>
      <c r="T36" s="25">
        <v>105.86160490752002</v>
      </c>
    </row>
    <row r="37" spans="1:20" ht="21" x14ac:dyDescent="0.35">
      <c r="B37" s="53"/>
      <c r="C37" s="36" t="s">
        <v>69</v>
      </c>
      <c r="D37" s="40"/>
      <c r="E37" s="41"/>
      <c r="F37" s="40"/>
      <c r="G37" s="40"/>
      <c r="H37" s="40"/>
      <c r="I37" s="40"/>
      <c r="J37" s="40"/>
      <c r="K37" s="40"/>
      <c r="L37" s="40"/>
      <c r="M37" s="42"/>
      <c r="N37" s="40"/>
      <c r="O37" s="40"/>
      <c r="P37" s="40"/>
      <c r="Q37" s="40"/>
      <c r="R37" s="40"/>
      <c r="S37" s="40"/>
      <c r="T37" s="66">
        <v>0</v>
      </c>
    </row>
    <row r="38" spans="1:20" ht="72" customHeight="1" x14ac:dyDescent="0.25">
      <c r="B38" s="17">
        <v>1</v>
      </c>
      <c r="C38" s="1" t="s">
        <v>57</v>
      </c>
      <c r="D38" s="1"/>
      <c r="E38" s="3" t="s">
        <v>28</v>
      </c>
      <c r="F38" s="4" t="s">
        <v>97</v>
      </c>
      <c r="G38" s="2" t="s">
        <v>12</v>
      </c>
      <c r="H38" s="2" t="s">
        <v>10</v>
      </c>
      <c r="I38" s="3">
        <v>2</v>
      </c>
      <c r="J38" s="3">
        <v>210</v>
      </c>
      <c r="K38" s="3">
        <f>216/2</f>
        <v>108</v>
      </c>
      <c r="L38" s="3">
        <v>250</v>
      </c>
      <c r="M38" s="6" t="s">
        <v>11</v>
      </c>
      <c r="N38" s="5" t="s">
        <v>11</v>
      </c>
      <c r="O38" s="5" t="s">
        <v>11</v>
      </c>
      <c r="P38" s="5" t="s">
        <v>11</v>
      </c>
      <c r="Q38" s="3">
        <v>30</v>
      </c>
      <c r="R38" s="3">
        <v>40</v>
      </c>
      <c r="S38" s="29">
        <f>T38/1.2</f>
        <v>99.208497099096022</v>
      </c>
      <c r="T38" s="25">
        <v>119.05019651891521</v>
      </c>
    </row>
    <row r="39" spans="1:20" ht="72" customHeight="1" x14ac:dyDescent="0.25">
      <c r="B39" s="17">
        <v>2</v>
      </c>
      <c r="C39" s="1" t="s">
        <v>58</v>
      </c>
      <c r="D39" s="1"/>
      <c r="E39" s="3" t="s">
        <v>29</v>
      </c>
      <c r="F39" s="4" t="s">
        <v>97</v>
      </c>
      <c r="G39" s="2" t="s">
        <v>13</v>
      </c>
      <c r="H39" s="2" t="s">
        <v>10</v>
      </c>
      <c r="I39" s="3">
        <v>2</v>
      </c>
      <c r="J39" s="3">
        <v>210</v>
      </c>
      <c r="K39" s="3">
        <f>216/2</f>
        <v>108</v>
      </c>
      <c r="L39" s="3">
        <v>250</v>
      </c>
      <c r="M39" s="6" t="s">
        <v>11</v>
      </c>
      <c r="N39" s="5" t="s">
        <v>11</v>
      </c>
      <c r="O39" s="5" t="s">
        <v>11</v>
      </c>
      <c r="P39" s="5" t="s">
        <v>11</v>
      </c>
      <c r="Q39" s="3">
        <v>30</v>
      </c>
      <c r="R39" s="3">
        <v>40</v>
      </c>
      <c r="S39" s="29">
        <f>T39/1.2</f>
        <v>121.44678563001601</v>
      </c>
      <c r="T39" s="25">
        <v>145.73614275601921</v>
      </c>
    </row>
    <row r="40" spans="1:20" ht="24.75" customHeight="1" x14ac:dyDescent="0.3">
      <c r="B40" s="54"/>
      <c r="C40" s="43" t="s">
        <v>101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4"/>
      <c r="Q40" s="44"/>
      <c r="R40" s="44"/>
      <c r="S40" s="38"/>
      <c r="T40" s="66">
        <v>0</v>
      </c>
    </row>
    <row r="41" spans="1:20" ht="85.5" customHeight="1" x14ac:dyDescent="0.3">
      <c r="A41" s="28"/>
      <c r="B41" s="17">
        <v>1</v>
      </c>
      <c r="C41" s="45" t="s">
        <v>104</v>
      </c>
      <c r="D41" s="46"/>
      <c r="E41" s="3" t="s">
        <v>102</v>
      </c>
      <c r="F41" s="47" t="s">
        <v>103</v>
      </c>
      <c r="G41" s="48" t="s">
        <v>13</v>
      </c>
      <c r="H41" s="47" t="s">
        <v>10</v>
      </c>
      <c r="I41" s="48">
        <v>1</v>
      </c>
      <c r="J41" s="48">
        <v>362</v>
      </c>
      <c r="K41" s="48">
        <v>430</v>
      </c>
      <c r="L41" s="48">
        <v>250</v>
      </c>
      <c r="M41" s="13" t="s">
        <v>11</v>
      </c>
      <c r="N41" s="2" t="s">
        <v>11</v>
      </c>
      <c r="O41" s="2" t="s">
        <v>11</v>
      </c>
      <c r="P41" s="2" t="s">
        <v>11</v>
      </c>
      <c r="Q41" s="48">
        <v>10</v>
      </c>
      <c r="R41" s="48">
        <v>72</v>
      </c>
      <c r="S41" s="29">
        <f>T41/1.2</f>
        <v>548.89393625000014</v>
      </c>
      <c r="T41" s="25">
        <v>658.67272350000007</v>
      </c>
    </row>
    <row r="42" spans="1:20" ht="21" x14ac:dyDescent="0.35">
      <c r="B42" s="53"/>
      <c r="C42" s="36" t="s">
        <v>73</v>
      </c>
      <c r="D42" s="40"/>
      <c r="E42" s="41"/>
      <c r="F42" s="40"/>
      <c r="G42" s="40"/>
      <c r="H42" s="40"/>
      <c r="I42" s="40"/>
      <c r="J42" s="40"/>
      <c r="K42" s="40"/>
      <c r="L42" s="40"/>
      <c r="M42" s="42"/>
      <c r="N42" s="40"/>
      <c r="O42" s="40"/>
      <c r="P42" s="40"/>
      <c r="Q42" s="40"/>
      <c r="R42" s="40"/>
      <c r="S42" s="38"/>
      <c r="T42" s="66">
        <v>0</v>
      </c>
    </row>
    <row r="43" spans="1:20" ht="62.25" customHeight="1" x14ac:dyDescent="0.25">
      <c r="B43" s="17">
        <v>1</v>
      </c>
      <c r="C43" s="1" t="s">
        <v>51</v>
      </c>
      <c r="D43" s="1"/>
      <c r="E43" s="2" t="s">
        <v>24</v>
      </c>
      <c r="F43" s="2" t="s">
        <v>90</v>
      </c>
      <c r="G43" s="2" t="s">
        <v>9</v>
      </c>
      <c r="H43" s="2" t="s">
        <v>94</v>
      </c>
      <c r="I43" s="2">
        <v>1</v>
      </c>
      <c r="J43" s="2">
        <v>200</v>
      </c>
      <c r="K43" s="2" t="s">
        <v>11</v>
      </c>
      <c r="L43" s="2" t="s">
        <v>11</v>
      </c>
      <c r="M43" s="8">
        <v>180</v>
      </c>
      <c r="N43" s="2">
        <v>38</v>
      </c>
      <c r="O43" s="2">
        <v>190</v>
      </c>
      <c r="P43" s="2">
        <v>2</v>
      </c>
      <c r="Q43" s="2">
        <v>6</v>
      </c>
      <c r="R43" s="2">
        <v>44</v>
      </c>
      <c r="S43" s="29">
        <f t="shared" si="1"/>
        <v>463.25479397551214</v>
      </c>
      <c r="T43" s="25">
        <v>555.90575277061453</v>
      </c>
    </row>
    <row r="44" spans="1:20" ht="63" customHeight="1" x14ac:dyDescent="0.25">
      <c r="B44" s="17">
        <v>2</v>
      </c>
      <c r="C44" s="1" t="s">
        <v>52</v>
      </c>
      <c r="D44" s="1"/>
      <c r="E44" s="2" t="s">
        <v>89</v>
      </c>
      <c r="F44" s="2" t="s">
        <v>90</v>
      </c>
      <c r="G44" s="2" t="s">
        <v>12</v>
      </c>
      <c r="H44" s="2" t="s">
        <v>10</v>
      </c>
      <c r="I44" s="2">
        <v>1</v>
      </c>
      <c r="J44" s="2">
        <v>200</v>
      </c>
      <c r="K44" s="2" t="s">
        <v>11</v>
      </c>
      <c r="L44" s="2" t="s">
        <v>11</v>
      </c>
      <c r="M44" s="8">
        <v>150</v>
      </c>
      <c r="N44" s="2">
        <v>38</v>
      </c>
      <c r="O44" s="2">
        <v>160</v>
      </c>
      <c r="P44" s="2">
        <v>2</v>
      </c>
      <c r="Q44" s="2">
        <v>6</v>
      </c>
      <c r="R44" s="2">
        <v>66</v>
      </c>
      <c r="S44" s="29">
        <f>T44/1.2</f>
        <v>382.27801772160007</v>
      </c>
      <c r="T44" s="25">
        <v>458.73362126592008</v>
      </c>
    </row>
    <row r="45" spans="1:20" ht="63.75" customHeight="1" x14ac:dyDescent="0.25">
      <c r="B45" s="17">
        <v>3</v>
      </c>
      <c r="C45" s="1" t="s">
        <v>52</v>
      </c>
      <c r="D45" s="1"/>
      <c r="E45" s="2" t="s">
        <v>25</v>
      </c>
      <c r="F45" s="2" t="s">
        <v>90</v>
      </c>
      <c r="G45" s="2" t="s">
        <v>12</v>
      </c>
      <c r="H45" s="2" t="s">
        <v>10</v>
      </c>
      <c r="I45" s="2">
        <v>2</v>
      </c>
      <c r="J45" s="2">
        <v>200</v>
      </c>
      <c r="K45" s="2" t="s">
        <v>11</v>
      </c>
      <c r="L45" s="2" t="s">
        <v>11</v>
      </c>
      <c r="M45" s="8">
        <v>150</v>
      </c>
      <c r="N45" s="2">
        <v>38</v>
      </c>
      <c r="O45" s="2">
        <v>187</v>
      </c>
      <c r="P45" s="2">
        <v>2</v>
      </c>
      <c r="Q45" s="2">
        <v>6</v>
      </c>
      <c r="R45" s="2">
        <v>44</v>
      </c>
      <c r="S45" s="29">
        <f t="shared" si="1"/>
        <v>537.67035617526017</v>
      </c>
      <c r="T45" s="25">
        <v>645.20442741031218</v>
      </c>
    </row>
    <row r="46" spans="1:20" ht="63" customHeight="1" x14ac:dyDescent="0.25">
      <c r="A46" s="24"/>
      <c r="B46" s="17">
        <v>4</v>
      </c>
      <c r="C46" s="1" t="s">
        <v>52</v>
      </c>
      <c r="D46" s="1"/>
      <c r="E46" s="2" t="s">
        <v>119</v>
      </c>
      <c r="F46" s="4" t="s">
        <v>43</v>
      </c>
      <c r="G46" s="2" t="s">
        <v>12</v>
      </c>
      <c r="H46" s="2" t="s">
        <v>10</v>
      </c>
      <c r="I46" s="2">
        <v>2</v>
      </c>
      <c r="J46" s="2">
        <v>220</v>
      </c>
      <c r="K46" s="2">
        <v>250</v>
      </c>
      <c r="L46" s="2">
        <v>50</v>
      </c>
      <c r="M46" s="31">
        <v>12.5</v>
      </c>
      <c r="N46" s="2">
        <v>46</v>
      </c>
      <c r="O46" s="2">
        <v>107</v>
      </c>
      <c r="P46" s="2">
        <v>2</v>
      </c>
      <c r="Q46" s="2">
        <v>24</v>
      </c>
      <c r="R46" s="2">
        <v>40</v>
      </c>
      <c r="S46" s="29">
        <f t="shared" si="1"/>
        <v>42.896004488568018</v>
      </c>
      <c r="T46" s="25">
        <v>51.475205386281615</v>
      </c>
    </row>
    <row r="47" spans="1:20" ht="20.25" x14ac:dyDescent="0.3">
      <c r="B47" s="50"/>
      <c r="C47" s="36" t="s">
        <v>74</v>
      </c>
      <c r="D47" s="38"/>
      <c r="E47" s="38"/>
      <c r="F47" s="38"/>
      <c r="G47" s="38"/>
      <c r="H47" s="38"/>
      <c r="I47" s="38"/>
      <c r="J47" s="38"/>
      <c r="K47" s="38"/>
      <c r="L47" s="38"/>
      <c r="M47" s="39"/>
      <c r="N47" s="38"/>
      <c r="O47" s="38"/>
      <c r="P47" s="38"/>
      <c r="Q47" s="38"/>
      <c r="R47" s="38"/>
      <c r="S47" s="38"/>
      <c r="T47" s="66">
        <v>0</v>
      </c>
    </row>
    <row r="48" spans="1:20" ht="75.75" customHeight="1" x14ac:dyDescent="0.25">
      <c r="B48" s="17">
        <v>1</v>
      </c>
      <c r="C48" s="1" t="s">
        <v>53</v>
      </c>
      <c r="D48" s="1"/>
      <c r="E48" s="2" t="s">
        <v>39</v>
      </c>
      <c r="F48" s="2" t="s">
        <v>93</v>
      </c>
      <c r="G48" s="2" t="s">
        <v>9</v>
      </c>
      <c r="H48" s="2" t="s">
        <v>94</v>
      </c>
      <c r="I48" s="2">
        <v>1</v>
      </c>
      <c r="J48" s="5">
        <v>200</v>
      </c>
      <c r="K48" s="5">
        <v>250</v>
      </c>
      <c r="L48" s="5">
        <v>1200</v>
      </c>
      <c r="M48" s="8">
        <v>300</v>
      </c>
      <c r="N48" s="2">
        <v>60</v>
      </c>
      <c r="O48" s="2">
        <v>205</v>
      </c>
      <c r="P48" s="2">
        <v>2</v>
      </c>
      <c r="Q48" s="2">
        <v>6</v>
      </c>
      <c r="R48" s="2">
        <v>44</v>
      </c>
      <c r="S48" s="29">
        <f t="shared" si="1"/>
        <v>426.93838229196012</v>
      </c>
      <c r="T48" s="25">
        <v>512.3260587503521</v>
      </c>
    </row>
    <row r="49" spans="1:20" ht="68.25" customHeight="1" x14ac:dyDescent="0.25">
      <c r="B49" s="17">
        <v>2</v>
      </c>
      <c r="C49" s="1" t="s">
        <v>54</v>
      </c>
      <c r="D49" s="1"/>
      <c r="E49" s="2" t="s">
        <v>85</v>
      </c>
      <c r="F49" s="2" t="s">
        <v>93</v>
      </c>
      <c r="G49" s="2" t="s">
        <v>12</v>
      </c>
      <c r="H49" s="2" t="s">
        <v>10</v>
      </c>
      <c r="I49" s="2">
        <v>1</v>
      </c>
      <c r="J49" s="5">
        <v>200</v>
      </c>
      <c r="K49" s="5">
        <v>250</v>
      </c>
      <c r="L49" s="5">
        <v>800</v>
      </c>
      <c r="M49" s="8">
        <v>200</v>
      </c>
      <c r="N49" s="2">
        <v>60</v>
      </c>
      <c r="O49" s="2">
        <v>190</v>
      </c>
      <c r="P49" s="2">
        <v>2</v>
      </c>
      <c r="Q49" s="2">
        <v>6</v>
      </c>
      <c r="R49" s="2">
        <v>44</v>
      </c>
      <c r="S49" s="29">
        <f t="shared" si="1"/>
        <v>444.89442187436407</v>
      </c>
      <c r="T49" s="25">
        <v>533.87330624923686</v>
      </c>
    </row>
    <row r="50" spans="1:20" ht="70.5" customHeight="1" x14ac:dyDescent="0.25">
      <c r="B50" s="17">
        <v>3</v>
      </c>
      <c r="C50" s="1" t="s">
        <v>54</v>
      </c>
      <c r="D50" s="1"/>
      <c r="E50" s="2" t="s">
        <v>40</v>
      </c>
      <c r="F50" s="2" t="s">
        <v>93</v>
      </c>
      <c r="G50" s="2" t="s">
        <v>12</v>
      </c>
      <c r="H50" s="2" t="s">
        <v>10</v>
      </c>
      <c r="I50" s="2">
        <v>2</v>
      </c>
      <c r="J50" s="5">
        <v>200</v>
      </c>
      <c r="K50" s="5">
        <v>250</v>
      </c>
      <c r="L50" s="5">
        <v>720</v>
      </c>
      <c r="M50" s="8">
        <v>180</v>
      </c>
      <c r="N50" s="2">
        <v>60</v>
      </c>
      <c r="O50" s="2">
        <v>205</v>
      </c>
      <c r="P50" s="2">
        <v>2</v>
      </c>
      <c r="Q50" s="2">
        <v>6</v>
      </c>
      <c r="R50" s="2">
        <v>44</v>
      </c>
      <c r="S50" s="29">
        <f t="shared" si="1"/>
        <v>530.83346085831624</v>
      </c>
      <c r="T50" s="25">
        <v>637.0001530299794</v>
      </c>
    </row>
    <row r="51" spans="1:20" ht="88.5" customHeight="1" x14ac:dyDescent="0.25">
      <c r="B51" s="17">
        <v>4</v>
      </c>
      <c r="C51" s="1" t="s">
        <v>54</v>
      </c>
      <c r="D51" s="1"/>
      <c r="E51" s="2" t="s">
        <v>41</v>
      </c>
      <c r="F51" s="2" t="s">
        <v>93</v>
      </c>
      <c r="G51" s="2" t="s">
        <v>12</v>
      </c>
      <c r="H51" s="2" t="s">
        <v>10</v>
      </c>
      <c r="I51" s="2">
        <v>2</v>
      </c>
      <c r="J51" s="2">
        <v>220</v>
      </c>
      <c r="K51" s="2">
        <v>250</v>
      </c>
      <c r="L51" s="2">
        <v>400</v>
      </c>
      <c r="M51" s="8">
        <v>100</v>
      </c>
      <c r="N51" s="2">
        <v>60</v>
      </c>
      <c r="O51" s="2">
        <v>158</v>
      </c>
      <c r="P51" s="2">
        <v>2</v>
      </c>
      <c r="Q51" s="2">
        <v>6</v>
      </c>
      <c r="R51" s="2">
        <v>66</v>
      </c>
      <c r="S51" s="29">
        <f>T51/1.2</f>
        <v>303.74410000000006</v>
      </c>
      <c r="T51" s="25">
        <v>364.49292000000003</v>
      </c>
    </row>
    <row r="52" spans="1:20" ht="88.5" customHeight="1" x14ac:dyDescent="0.25">
      <c r="A52" s="28"/>
      <c r="B52" s="17">
        <v>5</v>
      </c>
      <c r="C52" s="1" t="s">
        <v>116</v>
      </c>
      <c r="D52" s="1"/>
      <c r="E52" s="2" t="s">
        <v>95</v>
      </c>
      <c r="F52" s="2" t="s">
        <v>98</v>
      </c>
      <c r="G52" s="2" t="s">
        <v>9</v>
      </c>
      <c r="H52" s="2" t="s">
        <v>94</v>
      </c>
      <c r="I52" s="2">
        <v>2</v>
      </c>
      <c r="J52" s="2">
        <v>200</v>
      </c>
      <c r="K52" s="2">
        <v>215</v>
      </c>
      <c r="L52" s="2">
        <v>800</v>
      </c>
      <c r="M52" s="8">
        <f>K52*L52/1000</f>
        <v>172</v>
      </c>
      <c r="N52" s="2">
        <v>46</v>
      </c>
      <c r="O52" s="2">
        <v>205</v>
      </c>
      <c r="P52" s="2">
        <v>2</v>
      </c>
      <c r="Q52" s="2">
        <v>6</v>
      </c>
      <c r="R52" s="2">
        <v>44</v>
      </c>
      <c r="S52" s="29">
        <f t="shared" si="1"/>
        <v>532.9837747080004</v>
      </c>
      <c r="T52" s="25">
        <v>639.58052964960041</v>
      </c>
    </row>
    <row r="53" spans="1:20" ht="88.5" customHeight="1" x14ac:dyDescent="0.25">
      <c r="A53" s="28"/>
      <c r="B53" s="17">
        <v>6</v>
      </c>
      <c r="C53" s="1" t="s">
        <v>118</v>
      </c>
      <c r="D53" s="1"/>
      <c r="E53" s="2" t="s">
        <v>117</v>
      </c>
      <c r="F53" s="2" t="s">
        <v>98</v>
      </c>
      <c r="G53" s="2" t="s">
        <v>13</v>
      </c>
      <c r="H53" s="2" t="s">
        <v>10</v>
      </c>
      <c r="I53" s="2">
        <v>1</v>
      </c>
      <c r="J53" s="2">
        <v>200</v>
      </c>
      <c r="K53" s="2">
        <v>215</v>
      </c>
      <c r="L53" s="2">
        <v>1000</v>
      </c>
      <c r="M53" s="8">
        <f>K53*L53/1000</f>
        <v>215</v>
      </c>
      <c r="N53" s="2">
        <v>60</v>
      </c>
      <c r="O53" s="2">
        <v>180</v>
      </c>
      <c r="P53" s="2">
        <v>2</v>
      </c>
      <c r="Q53" s="2">
        <v>6</v>
      </c>
      <c r="R53" s="2">
        <v>44</v>
      </c>
      <c r="S53" s="29">
        <f t="shared" ref="S53" si="2">T53/1.2</f>
        <v>529.48665000000005</v>
      </c>
      <c r="T53" s="25">
        <v>635.38398000000007</v>
      </c>
    </row>
    <row r="54" spans="1:20" ht="20.25" x14ac:dyDescent="0.3">
      <c r="B54" s="50"/>
      <c r="C54" s="36" t="s">
        <v>70</v>
      </c>
      <c r="D54" s="38"/>
      <c r="E54" s="49"/>
      <c r="F54" s="38"/>
      <c r="G54" s="38"/>
      <c r="H54" s="38"/>
      <c r="I54" s="38"/>
      <c r="J54" s="38"/>
      <c r="K54" s="38"/>
      <c r="L54" s="38"/>
      <c r="M54" s="39"/>
      <c r="N54" s="38"/>
      <c r="O54" s="38"/>
      <c r="P54" s="38"/>
      <c r="Q54" s="38"/>
      <c r="R54" s="38"/>
      <c r="S54" s="38"/>
      <c r="T54" s="66">
        <v>0</v>
      </c>
    </row>
    <row r="55" spans="1:20" ht="78.75" customHeight="1" x14ac:dyDescent="0.25">
      <c r="B55" s="17">
        <v>1</v>
      </c>
      <c r="C55" s="1" t="s">
        <v>55</v>
      </c>
      <c r="D55" s="1"/>
      <c r="E55" s="2" t="s">
        <v>26</v>
      </c>
      <c r="F55" s="2" t="s">
        <v>98</v>
      </c>
      <c r="G55" s="2" t="s">
        <v>12</v>
      </c>
      <c r="H55" s="2" t="s">
        <v>14</v>
      </c>
      <c r="I55" s="5">
        <v>2</v>
      </c>
      <c r="J55" s="5">
        <v>240</v>
      </c>
      <c r="K55" s="5">
        <v>350</v>
      </c>
      <c r="L55" s="5">
        <v>1000</v>
      </c>
      <c r="M55" s="7">
        <v>350</v>
      </c>
      <c r="N55" s="5">
        <v>60</v>
      </c>
      <c r="O55" s="2">
        <v>300</v>
      </c>
      <c r="P55" s="5">
        <v>1</v>
      </c>
      <c r="Q55" s="5">
        <v>2</v>
      </c>
      <c r="R55" s="5">
        <v>54</v>
      </c>
      <c r="S55" s="29">
        <f t="shared" si="1"/>
        <v>1310.7173745120845</v>
      </c>
      <c r="T55" s="25">
        <v>1572.8608494145012</v>
      </c>
    </row>
    <row r="56" spans="1:20" ht="81" customHeight="1" x14ac:dyDescent="0.25">
      <c r="B56" s="17">
        <v>2</v>
      </c>
      <c r="C56" s="1" t="s">
        <v>55</v>
      </c>
      <c r="D56" s="1"/>
      <c r="E56" s="2" t="s">
        <v>27</v>
      </c>
      <c r="F56" s="2" t="s">
        <v>98</v>
      </c>
      <c r="G56" s="2" t="s">
        <v>12</v>
      </c>
      <c r="H56" s="2" t="s">
        <v>14</v>
      </c>
      <c r="I56" s="5">
        <v>2</v>
      </c>
      <c r="J56" s="5">
        <v>330</v>
      </c>
      <c r="K56" s="5">
        <v>350</v>
      </c>
      <c r="L56" s="5">
        <v>1000</v>
      </c>
      <c r="M56" s="7">
        <v>350</v>
      </c>
      <c r="N56" s="5">
        <v>60</v>
      </c>
      <c r="O56" s="2">
        <v>300</v>
      </c>
      <c r="P56" s="5">
        <v>1</v>
      </c>
      <c r="Q56" s="5">
        <v>2</v>
      </c>
      <c r="R56" s="5">
        <v>36</v>
      </c>
      <c r="S56" s="29">
        <f t="shared" si="1"/>
        <v>1791.3033305410327</v>
      </c>
      <c r="T56" s="25">
        <v>2149.563996649239</v>
      </c>
    </row>
    <row r="57" spans="1:20" ht="74.25" customHeight="1" x14ac:dyDescent="0.25">
      <c r="B57" s="17">
        <v>3</v>
      </c>
      <c r="C57" s="1" t="s">
        <v>56</v>
      </c>
      <c r="D57" s="1"/>
      <c r="E57" s="2" t="s">
        <v>42</v>
      </c>
      <c r="F57" s="2" t="s">
        <v>98</v>
      </c>
      <c r="G57" s="2" t="s">
        <v>12</v>
      </c>
      <c r="H57" s="2" t="s">
        <v>14</v>
      </c>
      <c r="I57" s="5">
        <v>2</v>
      </c>
      <c r="J57" s="5">
        <v>220</v>
      </c>
      <c r="K57" s="5">
        <v>350</v>
      </c>
      <c r="L57" s="5">
        <v>500</v>
      </c>
      <c r="M57" s="7">
        <v>175</v>
      </c>
      <c r="N57" s="5">
        <v>60</v>
      </c>
      <c r="O57" s="2">
        <v>205</v>
      </c>
      <c r="P57" s="5">
        <v>2</v>
      </c>
      <c r="Q57" s="5">
        <v>6</v>
      </c>
      <c r="R57" s="5">
        <v>40</v>
      </c>
      <c r="S57" s="29">
        <f t="shared" si="1"/>
        <v>651.61861145766022</v>
      </c>
      <c r="T57" s="25">
        <v>781.94233374919224</v>
      </c>
    </row>
    <row r="58" spans="1:20" ht="78.75" customHeight="1" x14ac:dyDescent="0.25">
      <c r="A58" s="24" t="s">
        <v>124</v>
      </c>
      <c r="B58" s="59">
        <v>4</v>
      </c>
      <c r="C58" s="60" t="s">
        <v>127</v>
      </c>
      <c r="D58" s="60"/>
      <c r="E58" s="61" t="s">
        <v>120</v>
      </c>
      <c r="F58" s="2" t="s">
        <v>98</v>
      </c>
      <c r="G58" s="2" t="s">
        <v>125</v>
      </c>
      <c r="H58" s="61" t="s">
        <v>123</v>
      </c>
      <c r="I58" s="62">
        <v>1</v>
      </c>
      <c r="J58" s="62">
        <v>300</v>
      </c>
      <c r="K58" s="62">
        <v>380</v>
      </c>
      <c r="L58" s="62">
        <v>500</v>
      </c>
      <c r="M58" s="63">
        <v>190</v>
      </c>
      <c r="N58" s="62">
        <v>60</v>
      </c>
      <c r="O58" s="61">
        <v>250</v>
      </c>
      <c r="P58" s="62">
        <v>1</v>
      </c>
      <c r="Q58" s="62" t="s">
        <v>11</v>
      </c>
      <c r="R58" s="62">
        <v>72</v>
      </c>
      <c r="S58" s="64">
        <f t="shared" ref="S58:S60" si="3">T58/1.2</f>
        <v>4358.030769230767</v>
      </c>
      <c r="T58" s="65">
        <v>5229.6369230769205</v>
      </c>
    </row>
    <row r="59" spans="1:20" ht="81" customHeight="1" x14ac:dyDescent="0.25">
      <c r="A59" s="24" t="s">
        <v>124</v>
      </c>
      <c r="B59" s="17">
        <v>5</v>
      </c>
      <c r="C59" s="1" t="s">
        <v>128</v>
      </c>
      <c r="D59" s="1"/>
      <c r="E59" s="2" t="s">
        <v>121</v>
      </c>
      <c r="F59" s="2" t="s">
        <v>98</v>
      </c>
      <c r="G59" s="2" t="s">
        <v>126</v>
      </c>
      <c r="H59" s="2" t="s">
        <v>10</v>
      </c>
      <c r="I59" s="5">
        <v>1</v>
      </c>
      <c r="J59" s="5">
        <v>315</v>
      </c>
      <c r="K59" s="5">
        <v>340</v>
      </c>
      <c r="L59" s="5">
        <v>500</v>
      </c>
      <c r="M59" s="7">
        <v>170</v>
      </c>
      <c r="N59" s="5">
        <v>60</v>
      </c>
      <c r="O59" s="2">
        <v>240</v>
      </c>
      <c r="P59" s="62">
        <v>1</v>
      </c>
      <c r="Q59" s="5" t="s">
        <v>11</v>
      </c>
      <c r="R59" s="5">
        <v>90</v>
      </c>
      <c r="S59" s="29">
        <f t="shared" si="3"/>
        <v>3475.1538461538516</v>
      </c>
      <c r="T59" s="25">
        <v>4170.1846153846218</v>
      </c>
    </row>
    <row r="60" spans="1:20" ht="74.25" customHeight="1" thickBot="1" x14ac:dyDescent="0.3">
      <c r="A60" s="24" t="s">
        <v>124</v>
      </c>
      <c r="B60" s="18">
        <v>6</v>
      </c>
      <c r="C60" s="9" t="s">
        <v>129</v>
      </c>
      <c r="D60" s="9"/>
      <c r="E60" s="11" t="s">
        <v>122</v>
      </c>
      <c r="F60" s="68" t="s">
        <v>98</v>
      </c>
      <c r="G60" s="68" t="s">
        <v>126</v>
      </c>
      <c r="H60" s="11" t="s">
        <v>14</v>
      </c>
      <c r="I60" s="12">
        <v>1</v>
      </c>
      <c r="J60" s="12">
        <v>315</v>
      </c>
      <c r="K60" s="12">
        <v>380</v>
      </c>
      <c r="L60" s="12">
        <v>500</v>
      </c>
      <c r="M60" s="26">
        <v>190</v>
      </c>
      <c r="N60" s="12">
        <v>60</v>
      </c>
      <c r="O60" s="11">
        <v>270</v>
      </c>
      <c r="P60" s="67">
        <v>1</v>
      </c>
      <c r="Q60" s="12" t="s">
        <v>11</v>
      </c>
      <c r="R60" s="12">
        <v>72</v>
      </c>
      <c r="S60" s="30">
        <f t="shared" si="3"/>
        <v>4968.530769230767</v>
      </c>
      <c r="T60" s="27">
        <v>5962.23692307692</v>
      </c>
    </row>
    <row r="61" spans="1:20" ht="18.75" x14ac:dyDescent="0.3">
      <c r="B61" s="10"/>
      <c r="C61" s="2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</sheetData>
  <mergeCells count="20">
    <mergeCell ref="D2:L4"/>
    <mergeCell ref="B5:B6"/>
    <mergeCell ref="I5:I6"/>
    <mergeCell ref="O5:O6"/>
    <mergeCell ref="E5:E6"/>
    <mergeCell ref="F5:F6"/>
    <mergeCell ref="C5:C6"/>
    <mergeCell ref="G5:G6"/>
    <mergeCell ref="N5:N6"/>
    <mergeCell ref="H5:H6"/>
    <mergeCell ref="D5:D6"/>
    <mergeCell ref="L5:L6"/>
    <mergeCell ref="J5:J6"/>
    <mergeCell ref="K5:K6"/>
    <mergeCell ref="M5:M6"/>
    <mergeCell ref="Q5:Q6"/>
    <mergeCell ref="P5:P6"/>
    <mergeCell ref="R5:R6"/>
    <mergeCell ref="T5:T6"/>
    <mergeCell ref="S5:S6"/>
  </mergeCells>
  <pageMargins left="0.15748031496062992" right="0.15748031496062992" top="0.35433070866141736" bottom="0.51181102362204722" header="0.11811023622047245" footer="0.15748031496062992"/>
  <pageSetup paperSize="9" scale="35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Расходный материал</vt:lpstr>
      <vt:lpstr>'Расходный материал'!Заголовки_для_печати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Татьяна Мерзлякова</cp:lastModifiedBy>
  <cp:lastPrinted>2015-03-04T11:58:57Z</cp:lastPrinted>
  <dcterms:created xsi:type="dcterms:W3CDTF">2013-09-16T08:51:32Z</dcterms:created>
  <dcterms:modified xsi:type="dcterms:W3CDTF">2025-01-28T11:07:01Z</dcterms:modified>
</cp:coreProperties>
</file>